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23715" windowHeight="10035" activeTab="1"/>
  </bookViews>
  <sheets>
    <sheet name="Notice" sheetId="3" r:id="rId1"/>
    <sheet name="Bon de commande" sheetId="1" r:id="rId2"/>
    <sheet name="Boucles a recommander" sheetId="2" r:id="rId3"/>
  </sheets>
  <definedNames>
    <definedName name="Z_D6AAF851_1731_43C6_A55B_783DB5DF2521_.wvu.PrintArea" localSheetId="1" hidden="1">'Bon de commande'!$A$1:$E$56</definedName>
    <definedName name="Z_D6AAF851_1731_43C6_A55B_783DB5DF2521_.wvu.PrintArea" localSheetId="2" hidden="1">'Boucles a recommander'!$A$1:$I$42</definedName>
    <definedName name="Z_D6AAF851_1731_43C6_A55B_783DB5DF2521_.wvu.Rows" localSheetId="1" hidden="1">'Bon de commande'!$20:$21</definedName>
    <definedName name="_xlnm.Print_Area" localSheetId="1">'Bon de commande'!$A$1:$E$56</definedName>
    <definedName name="_xlnm.Print_Area" localSheetId="2">'Boucles a recommander'!$A$1:$I$42</definedName>
  </definedNames>
  <calcPr calcId="145621"/>
  <customWorkbookViews>
    <customWorkbookView name="BON ELEVEUR" guid="{D6AAF851-1731-43C6-A55B-783DB5DF2521}" maximized="1" windowWidth="1600" windowHeight="714" activeSheetId="2"/>
  </customWorkbookViews>
</workbook>
</file>

<file path=xl/calcChain.xml><?xml version="1.0" encoding="utf-8"?>
<calcChain xmlns="http://schemas.openxmlformats.org/spreadsheetml/2006/main">
  <c r="E45" i="1" l="1"/>
  <c r="E41" i="1" l="1"/>
  <c r="D33" i="1"/>
  <c r="E33" i="1" s="1"/>
  <c r="E23" i="1"/>
  <c r="E22" i="1"/>
  <c r="D46" i="1" l="1"/>
  <c r="E46" i="1" s="1"/>
  <c r="E47" i="1" s="1"/>
  <c r="E48" i="1"/>
  <c r="E39" i="1"/>
  <c r="E40" i="1"/>
  <c r="D42" i="1"/>
  <c r="E42" i="1" s="1"/>
  <c r="E38" i="1"/>
  <c r="E37" i="1"/>
  <c r="E36" i="1"/>
  <c r="E32" i="1"/>
  <c r="E31" i="1"/>
  <c r="E30" i="1"/>
  <c r="E29" i="1"/>
  <c r="E28" i="1"/>
  <c r="E27" i="1"/>
  <c r="E26" i="1"/>
  <c r="E25" i="1"/>
  <c r="E24" i="1"/>
  <c r="D17" i="1"/>
  <c r="E17" i="1" s="1"/>
  <c r="E9" i="1"/>
  <c r="E10" i="1"/>
  <c r="E11" i="1"/>
  <c r="E12" i="1"/>
  <c r="E13" i="1"/>
  <c r="E14" i="1"/>
  <c r="E15" i="1"/>
  <c r="E16" i="1"/>
  <c r="E8" i="1"/>
  <c r="E43" i="1" l="1"/>
  <c r="E34" i="1"/>
  <c r="E18" i="1"/>
  <c r="E49" i="1" l="1"/>
  <c r="E50" i="1" s="1"/>
  <c r="E51" i="1" s="1"/>
</calcChain>
</file>

<file path=xl/sharedStrings.xml><?xml version="1.0" encoding="utf-8"?>
<sst xmlns="http://schemas.openxmlformats.org/spreadsheetml/2006/main" count="97" uniqueCount="62">
  <si>
    <t>N° Cheptel :</t>
  </si>
  <si>
    <t>Exploitation :</t>
  </si>
  <si>
    <t>Cp Ville :</t>
  </si>
  <si>
    <r>
      <t xml:space="preserve">Boucles pendentifs </t>
    </r>
    <r>
      <rPr>
        <b/>
        <sz val="12"/>
        <color rgb="FF0070C0"/>
        <rFont val="Calibri"/>
        <family val="2"/>
        <scheme val="minor"/>
      </rPr>
      <t>(</t>
    </r>
    <r>
      <rPr>
        <b/>
        <i/>
        <sz val="11"/>
        <color rgb="FF0070C0"/>
        <rFont val="Calibri"/>
        <family val="2"/>
        <scheme val="minor"/>
      </rPr>
      <t>Par défaut 1ère boucle : 19 001)</t>
    </r>
  </si>
  <si>
    <t>PU HT €</t>
  </si>
  <si>
    <t>Quantité</t>
  </si>
  <si>
    <t>HT €</t>
  </si>
  <si>
    <t>Naissances</t>
  </si>
  <si>
    <t xml:space="preserve">Boucles en 1 exemplaire (électronique) </t>
  </si>
  <si>
    <t>X</t>
  </si>
  <si>
    <t>Boucles en 2 exemplaires (électronique + conventionnelle)</t>
  </si>
  <si>
    <t>Remplacement</t>
  </si>
  <si>
    <t>Boucles rouges provisoire vierges</t>
  </si>
  <si>
    <t>Matériels</t>
  </si>
  <si>
    <t>Pince livrée avec pointeau</t>
  </si>
  <si>
    <t>Pointeau supplémentaire</t>
  </si>
  <si>
    <t>Feutre pour boucle rouge</t>
  </si>
  <si>
    <t>TOTAL A</t>
  </si>
  <si>
    <t>Barrettes millésimées</t>
  </si>
  <si>
    <t>Boucherie                         (- de 4 mois)</t>
  </si>
  <si>
    <r>
      <t xml:space="preserve">Marques auriculaires à durée de vie courte </t>
    </r>
    <r>
      <rPr>
        <sz val="9"/>
        <color rgb="FF000000"/>
        <rFont val="Calibri"/>
        <family val="2"/>
        <scheme val="minor"/>
      </rPr>
      <t>(</t>
    </r>
    <r>
      <rPr>
        <b/>
        <i/>
        <sz val="9"/>
        <color rgb="FF000000"/>
        <rFont val="Calibri"/>
        <family val="2"/>
        <scheme val="minor"/>
      </rPr>
      <t>par multiples de 20</t>
    </r>
    <r>
      <rPr>
        <sz val="9"/>
        <color rgb="FF000000"/>
        <rFont val="Calibri"/>
        <family val="2"/>
        <scheme val="minor"/>
      </rPr>
      <t>)</t>
    </r>
  </si>
  <si>
    <r>
      <t>Paire de marques auriculaires à durée de vie courte</t>
    </r>
    <r>
      <rPr>
        <b/>
        <i/>
        <sz val="9"/>
        <color rgb="FF000000"/>
        <rFont val="Calibri"/>
        <family val="2"/>
        <scheme val="minor"/>
      </rPr>
      <t xml:space="preserve"> (par 10 paires)</t>
    </r>
    <r>
      <rPr>
        <sz val="9"/>
        <color rgb="FF000000"/>
        <rFont val="Calibri"/>
        <family val="2"/>
        <scheme val="minor"/>
      </rPr>
      <t xml:space="preserve"> </t>
    </r>
  </si>
  <si>
    <t xml:space="preserve">2ème repère barrette conventionnelle </t>
  </si>
  <si>
    <t xml:space="preserve">Barrette de remplacement à l'identique conventionnelle </t>
  </si>
  <si>
    <t>Pince automatique (3)</t>
  </si>
  <si>
    <t>Pince manuelle Tagman (2)</t>
  </si>
  <si>
    <t>Pince manuelle classique (1)</t>
  </si>
  <si>
    <t>TOTAL B</t>
  </si>
  <si>
    <t>Barrettes non millésimées</t>
  </si>
  <si>
    <t>Barrette de remplacement à l'identique électronique</t>
  </si>
  <si>
    <t>Pince – Fet Tag</t>
  </si>
  <si>
    <t>TOTAL C</t>
  </si>
  <si>
    <t>Carnet de 25 documents de circulation</t>
  </si>
  <si>
    <r>
      <t>Frais de port</t>
    </r>
    <r>
      <rPr>
        <b/>
        <i/>
        <sz val="11"/>
        <color theme="9"/>
        <rFont val="Calibri"/>
        <family val="2"/>
        <scheme val="minor"/>
      </rPr>
      <t xml:space="preserve"> (si envoi document par la Poste)</t>
    </r>
  </si>
  <si>
    <t>TOTAL D</t>
  </si>
  <si>
    <t>TOTAL HT</t>
  </si>
  <si>
    <t>TVA (20 %)</t>
  </si>
  <si>
    <t>DATAMARS</t>
  </si>
  <si>
    <t>ROXAN</t>
  </si>
  <si>
    <t>CHEVILLOT</t>
  </si>
  <si>
    <r>
      <t xml:space="preserve">FRAIS DE GESTION : 18€ </t>
    </r>
    <r>
      <rPr>
        <b/>
        <i/>
        <sz val="8"/>
        <color theme="1"/>
        <rFont val="Calibri"/>
        <family val="2"/>
        <scheme val="minor"/>
      </rPr>
      <t>(sauf commande inf ou égale à 10 Boucles)</t>
    </r>
  </si>
  <si>
    <t xml:space="preserve">Frais de port </t>
  </si>
  <si>
    <t xml:space="preserve">TOTAL GENERAL EN TTC </t>
  </si>
  <si>
    <t>DOCUMENT DE CIRCULATION</t>
  </si>
  <si>
    <t>Conventionnel</t>
  </si>
  <si>
    <t>Animaux identifiés avec 2 repères et ayant perdu leur repère conventionnel</t>
  </si>
  <si>
    <t>Electronique</t>
  </si>
  <si>
    <t>Indicatif de Marquage</t>
  </si>
  <si>
    <t>Numéro d'Ordre</t>
  </si>
  <si>
    <t>Animaux identifiés avec 2 repères et ayant perdu leur repère électronique</t>
  </si>
  <si>
    <r>
      <t xml:space="preserve">Conventionnel </t>
    </r>
    <r>
      <rPr>
        <i/>
        <sz val="10"/>
        <color theme="1"/>
        <rFont val="Calibri"/>
        <family val="2"/>
        <scheme val="minor"/>
      </rPr>
      <t>(Animaux identifiés avec 1 repère électronique à la naissance)</t>
    </r>
  </si>
  <si>
    <t xml:space="preserve">Rebouclage à l'identique électronique </t>
  </si>
  <si>
    <r>
      <t>Rebouclage à l'identique conventionnel</t>
    </r>
    <r>
      <rPr>
        <i/>
        <sz val="10"/>
        <color rgb="FF000000"/>
        <rFont val="Calibri"/>
        <family val="2"/>
        <scheme val="minor"/>
      </rPr>
      <t xml:space="preserve"> </t>
    </r>
  </si>
  <si>
    <t xml:space="preserve">2ème repère conventionnel </t>
  </si>
  <si>
    <t>CAPRINS UNIQUEMENT Boucherie(- de 4 mois)</t>
  </si>
  <si>
    <r>
      <t xml:space="preserve">Marques auriculaires à durée de vie courte </t>
    </r>
    <r>
      <rPr>
        <i/>
        <sz val="11"/>
        <color rgb="FFC00000"/>
        <rFont val="Calibri"/>
        <family val="2"/>
        <scheme val="minor"/>
      </rPr>
      <t>(</t>
    </r>
    <r>
      <rPr>
        <b/>
        <i/>
        <sz val="10"/>
        <color rgb="FFC00000"/>
        <rFont val="Calibri"/>
        <family val="2"/>
        <scheme val="minor"/>
      </rPr>
      <t>par multiples de 20</t>
    </r>
    <r>
      <rPr>
        <i/>
        <sz val="10"/>
        <color rgb="FFC00000"/>
        <rFont val="Calibri"/>
        <family val="2"/>
        <scheme val="minor"/>
      </rPr>
      <t>)</t>
    </r>
  </si>
  <si>
    <r>
      <t xml:space="preserve">Paire de marques auriculaires à durée de vie courte </t>
    </r>
    <r>
      <rPr>
        <i/>
        <sz val="10"/>
        <color rgb="FFC00000"/>
        <rFont val="Calibri"/>
        <family val="2"/>
        <scheme val="minor"/>
      </rPr>
      <t xml:space="preserve">(par </t>
    </r>
    <r>
      <rPr>
        <b/>
        <i/>
        <sz val="10"/>
        <color rgb="FFC00000"/>
        <rFont val="Calibri"/>
        <family val="2"/>
        <scheme val="minor"/>
      </rPr>
      <t>10 paires</t>
    </r>
    <r>
      <rPr>
        <i/>
        <sz val="10"/>
        <color rgb="FFC00000"/>
        <rFont val="Calibri"/>
        <family val="2"/>
        <scheme val="minor"/>
      </rPr>
      <t xml:space="preserve">) </t>
    </r>
    <r>
      <rPr>
        <i/>
        <sz val="10"/>
        <color rgb="FF000000"/>
        <rFont val="Calibri"/>
        <family val="2"/>
        <scheme val="minor"/>
      </rPr>
      <t>--&gt; prix de la paire</t>
    </r>
  </si>
  <si>
    <r>
      <t>Barrettes en 1 exemplaire (électronique)</t>
    </r>
    <r>
      <rPr>
        <i/>
        <sz val="9"/>
        <color rgb="FF000000"/>
        <rFont val="Calibri"/>
        <family val="2"/>
        <scheme val="minor"/>
      </rPr>
      <t xml:space="preserve"> </t>
    </r>
    <r>
      <rPr>
        <b/>
        <i/>
        <sz val="10"/>
        <color rgb="FFC00000"/>
        <rFont val="Calibri"/>
        <family val="2"/>
        <scheme val="minor"/>
      </rPr>
      <t>(par multiples de 20)</t>
    </r>
  </si>
  <si>
    <r>
      <t xml:space="preserve">Barrettes en 2 exemplaires (électronique+ conventionnelle) </t>
    </r>
    <r>
      <rPr>
        <b/>
        <i/>
        <sz val="10"/>
        <color rgb="FFC00000"/>
        <rFont val="Calibri"/>
        <family val="2"/>
        <scheme val="minor"/>
      </rPr>
      <t xml:space="preserve">(par multiples de 10) </t>
    </r>
  </si>
  <si>
    <r>
      <t xml:space="preserve">Barrette rouges provisoires vierges  </t>
    </r>
    <r>
      <rPr>
        <b/>
        <i/>
        <sz val="10"/>
        <color rgb="FFC00000"/>
        <rFont val="Calibri"/>
        <family val="2"/>
        <scheme val="minor"/>
      </rPr>
      <t>(par multiples de 20)</t>
    </r>
  </si>
  <si>
    <r>
      <t xml:space="preserve">Barrette en 1 exemplaire électronique </t>
    </r>
    <r>
      <rPr>
        <b/>
        <i/>
        <sz val="10"/>
        <color rgb="FFC00000"/>
        <rFont val="Calibri"/>
        <family val="2"/>
        <scheme val="minor"/>
      </rPr>
      <t>(multiple de 10)</t>
    </r>
  </si>
  <si>
    <r>
      <t xml:space="preserve">Barrettes en 2 exemplaires (électronique+ conventionnelle) </t>
    </r>
    <r>
      <rPr>
        <b/>
        <i/>
        <sz val="10"/>
        <color rgb="FFC00000"/>
        <rFont val="Calibri"/>
        <family val="2"/>
        <scheme val="minor"/>
      </rPr>
      <t>(multiple de 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</si>
</sst>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C]_-;\-* #,##0.00\ [$€-40C]_-;_-* &quot;-&quot;??\ [$€-40C]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1"/>
      <color theme="9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Wingdings"/>
      <charset val="2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C90B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9" borderId="44" xfId="0" applyFill="1" applyBorder="1" applyAlignment="1">
      <alignment wrapText="1"/>
    </xf>
    <xf numFmtId="0" fontId="0" fillId="0" borderId="0" xfId="0" applyAlignment="1"/>
    <xf numFmtId="0" fontId="15" fillId="0" borderId="0" xfId="0" applyFont="1" applyAlignment="1">
      <alignment horizontal="right" vertical="top"/>
    </xf>
    <xf numFmtId="0" fontId="0" fillId="0" borderId="44" xfId="0" applyBorder="1" applyProtection="1"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44" fontId="3" fillId="0" borderId="10" xfId="1" applyFont="1" applyBorder="1" applyAlignment="1" applyProtection="1">
      <alignment horizontal="right" vertical="center" wrapText="1"/>
    </xf>
    <xf numFmtId="8" fontId="3" fillId="0" borderId="64" xfId="0" applyNumberFormat="1" applyFont="1" applyBorder="1" applyAlignment="1" applyProtection="1">
      <alignment horizontal="right" vertical="center" wrapText="1"/>
    </xf>
    <xf numFmtId="8" fontId="18" fillId="10" borderId="10" xfId="0" applyNumberFormat="1" applyFont="1" applyFill="1" applyBorder="1" applyAlignment="1" applyProtection="1">
      <alignment horizontal="right" vertical="center" wrapText="1"/>
    </xf>
    <xf numFmtId="8" fontId="18" fillId="10" borderId="14" xfId="0" applyNumberFormat="1" applyFont="1" applyFill="1" applyBorder="1" applyAlignment="1" applyProtection="1">
      <alignment horizontal="right" vertical="center" wrapText="1"/>
    </xf>
    <xf numFmtId="0" fontId="2" fillId="0" borderId="44" xfId="0" applyFont="1" applyBorder="1"/>
    <xf numFmtId="0" fontId="7" fillId="0" borderId="0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 applyProtection="1">
      <alignment horizontal="left" vertical="center" wrapText="1"/>
    </xf>
    <xf numFmtId="0" fontId="4" fillId="3" borderId="42" xfId="0" applyFont="1" applyFill="1" applyBorder="1" applyAlignment="1" applyProtection="1">
      <alignment horizontal="center" vertical="center" wrapText="1"/>
    </xf>
    <xf numFmtId="0" fontId="7" fillId="3" borderId="42" xfId="0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left" vertical="center" wrapText="1"/>
    </xf>
    <xf numFmtId="165" fontId="3" fillId="0" borderId="28" xfId="1" applyNumberFormat="1" applyFont="1" applyBorder="1" applyAlignment="1" applyProtection="1">
      <alignment horizontal="right" vertical="center" wrapText="1"/>
    </xf>
    <xf numFmtId="0" fontId="3" fillId="0" borderId="5" xfId="0" applyFont="1" applyBorder="1" applyAlignment="1" applyProtection="1">
      <alignment horizontal="left" vertical="center" wrapText="1"/>
    </xf>
    <xf numFmtId="8" fontId="3" fillId="0" borderId="5" xfId="1" applyNumberFormat="1" applyFont="1" applyBorder="1" applyAlignment="1" applyProtection="1">
      <alignment horizontal="right" vertical="center" wrapText="1"/>
    </xf>
    <xf numFmtId="0" fontId="3" fillId="0" borderId="31" xfId="0" applyFont="1" applyBorder="1" applyAlignment="1" applyProtection="1">
      <alignment horizontal="left" vertical="center" wrapText="1"/>
    </xf>
    <xf numFmtId="8" fontId="3" fillId="0" borderId="31" xfId="1" applyNumberFormat="1" applyFont="1" applyBorder="1" applyAlignment="1" applyProtection="1">
      <alignment horizontal="right" vertical="center" wrapText="1"/>
    </xf>
    <xf numFmtId="0" fontId="3" fillId="0" borderId="15" xfId="0" applyFont="1" applyBorder="1" applyAlignment="1" applyProtection="1">
      <alignment horizontal="left" vertical="center" wrapText="1"/>
    </xf>
    <xf numFmtId="8" fontId="3" fillId="0" borderId="15" xfId="1" applyNumberFormat="1" applyFont="1" applyBorder="1" applyAlignment="1" applyProtection="1">
      <alignment horizontal="right" vertical="center" wrapText="1"/>
    </xf>
    <xf numFmtId="44" fontId="3" fillId="0" borderId="15" xfId="1" applyFont="1" applyBorder="1" applyAlignment="1" applyProtection="1">
      <alignment horizontal="right" vertical="center" wrapText="1"/>
    </xf>
    <xf numFmtId="0" fontId="3" fillId="2" borderId="24" xfId="0" applyFont="1" applyFill="1" applyBorder="1" applyAlignment="1" applyProtection="1">
      <alignment horizontal="left" vertical="center" wrapText="1"/>
    </xf>
    <xf numFmtId="0" fontId="3" fillId="0" borderId="25" xfId="0" applyFont="1" applyBorder="1" applyAlignment="1" applyProtection="1">
      <alignment horizontal="left" vertical="center" wrapText="1"/>
    </xf>
    <xf numFmtId="44" fontId="3" fillId="2" borderId="25" xfId="1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46" xfId="0" applyFont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left" vertical="center" wrapText="1"/>
    </xf>
    <xf numFmtId="0" fontId="4" fillId="3" borderId="40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63" xfId="0" applyFont="1" applyBorder="1" applyAlignment="1" applyProtection="1">
      <alignment horizontal="left" vertical="center" wrapText="1"/>
    </xf>
    <xf numFmtId="0" fontId="18" fillId="10" borderId="10" xfId="0" applyFont="1" applyFill="1" applyBorder="1" applyAlignment="1" applyProtection="1">
      <alignment horizontal="left" vertical="center" wrapText="1"/>
    </xf>
    <xf numFmtId="0" fontId="18" fillId="10" borderId="14" xfId="0" applyFont="1" applyFill="1" applyBorder="1" applyAlignment="1" applyProtection="1">
      <alignment horizontal="left" vertical="center" wrapText="1"/>
    </xf>
    <xf numFmtId="8" fontId="3" fillId="0" borderId="15" xfId="0" applyNumberFormat="1" applyFont="1" applyBorder="1" applyAlignment="1" applyProtection="1">
      <alignment horizontal="right" vertical="center" wrapText="1"/>
    </xf>
    <xf numFmtId="8" fontId="3" fillId="0" borderId="5" xfId="0" applyNumberFormat="1" applyFont="1" applyBorder="1" applyAlignment="1" applyProtection="1">
      <alignment horizontal="right" vertical="center" wrapText="1"/>
    </xf>
    <xf numFmtId="8" fontId="3" fillId="0" borderId="31" xfId="0" applyNumberFormat="1" applyFont="1" applyBorder="1" applyAlignment="1" applyProtection="1">
      <alignment horizontal="right" vertical="center" wrapText="1"/>
    </xf>
    <xf numFmtId="8" fontId="3" fillId="0" borderId="28" xfId="0" applyNumberFormat="1" applyFont="1" applyBorder="1" applyAlignment="1" applyProtection="1">
      <alignment horizontal="right" vertical="center" wrapText="1"/>
    </xf>
    <xf numFmtId="0" fontId="7" fillId="5" borderId="12" xfId="0" applyFont="1" applyFill="1" applyBorder="1" applyAlignment="1" applyProtection="1">
      <alignment horizontal="left" vertical="center" wrapText="1"/>
    </xf>
    <xf numFmtId="0" fontId="3" fillId="0" borderId="38" xfId="0" applyFont="1" applyBorder="1" applyAlignment="1" applyProtection="1">
      <alignment horizontal="left" vertical="center" wrapText="1"/>
    </xf>
    <xf numFmtId="8" fontId="3" fillId="0" borderId="38" xfId="0" applyNumberFormat="1" applyFont="1" applyBorder="1" applyAlignment="1" applyProtection="1">
      <alignment horizontal="right" vertical="center" wrapText="1"/>
    </xf>
    <xf numFmtId="6" fontId="3" fillId="0" borderId="15" xfId="0" applyNumberFormat="1" applyFont="1" applyBorder="1" applyAlignment="1" applyProtection="1">
      <alignment horizontal="right" vertical="center" wrapText="1"/>
    </xf>
    <xf numFmtId="0" fontId="3" fillId="0" borderId="5" xfId="0" applyFont="1" applyBorder="1" applyAlignment="1" applyProtection="1">
      <alignment horizontal="right" vertical="center" wrapText="1"/>
    </xf>
    <xf numFmtId="0" fontId="3" fillId="0" borderId="31" xfId="0" applyFont="1" applyBorder="1" applyAlignment="1" applyProtection="1">
      <alignment horizontal="righ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0" borderId="27" xfId="0" applyFont="1" applyBorder="1" applyAlignment="1" applyProtection="1">
      <alignment horizontal="left" vertical="center" wrapText="1"/>
    </xf>
    <xf numFmtId="0" fontId="3" fillId="2" borderId="48" xfId="0" applyFont="1" applyFill="1" applyBorder="1" applyAlignment="1" applyProtection="1">
      <alignment horizontal="left" vertical="center" wrapText="1"/>
    </xf>
    <xf numFmtId="0" fontId="0" fillId="0" borderId="0" xfId="0" applyProtection="1"/>
    <xf numFmtId="8" fontId="3" fillId="0" borderId="32" xfId="0" applyNumberFormat="1" applyFont="1" applyBorder="1" applyAlignment="1" applyProtection="1">
      <alignment horizontal="right" vertical="center" wrapText="1"/>
    </xf>
    <xf numFmtId="8" fontId="3" fillId="0" borderId="33" xfId="0" applyNumberFormat="1" applyFont="1" applyBorder="1" applyAlignment="1" applyProtection="1">
      <alignment horizontal="right" vertical="center" wrapText="1"/>
    </xf>
    <xf numFmtId="8" fontId="3" fillId="0" borderId="13" xfId="0" applyNumberFormat="1" applyFont="1" applyBorder="1" applyAlignment="1" applyProtection="1">
      <alignment horizontal="right" vertical="center" wrapText="1"/>
    </xf>
    <xf numFmtId="0" fontId="7" fillId="6" borderId="24" xfId="0" applyFont="1" applyFill="1" applyBorder="1" applyAlignment="1" applyProtection="1">
      <alignment horizontal="left" vertical="center" wrapText="1"/>
    </xf>
    <xf numFmtId="6" fontId="3" fillId="0" borderId="49" xfId="0" applyNumberFormat="1" applyFont="1" applyBorder="1" applyAlignment="1" applyProtection="1">
      <alignment horizontal="right" vertical="center" wrapText="1"/>
    </xf>
    <xf numFmtId="0" fontId="3" fillId="2" borderId="12" xfId="0" applyFont="1" applyFill="1" applyBorder="1" applyAlignment="1" applyProtection="1">
      <alignment horizontal="left" vertical="center" wrapText="1"/>
    </xf>
    <xf numFmtId="0" fontId="3" fillId="2" borderId="38" xfId="0" applyFont="1" applyFill="1" applyBorder="1" applyAlignment="1" applyProtection="1">
      <alignment horizontal="left" vertical="center" wrapText="1"/>
    </xf>
    <xf numFmtId="0" fontId="4" fillId="3" borderId="55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0" borderId="56" xfId="0" applyFont="1" applyBorder="1" applyAlignment="1" applyProtection="1">
      <alignment horizontal="left" vertical="center" wrapText="1"/>
    </xf>
    <xf numFmtId="8" fontId="3" fillId="0" borderId="3" xfId="0" applyNumberFormat="1" applyFont="1" applyBorder="1" applyAlignment="1" applyProtection="1">
      <alignment horizontal="right" vertical="center" wrapText="1"/>
    </xf>
    <xf numFmtId="0" fontId="3" fillId="2" borderId="60" xfId="0" applyFont="1" applyFill="1" applyBorder="1" applyAlignment="1" applyProtection="1">
      <alignment vertical="center" wrapText="1"/>
    </xf>
    <xf numFmtId="0" fontId="3" fillId="0" borderId="57" xfId="0" applyFont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44" fontId="7" fillId="0" borderId="34" xfId="0" applyNumberFormat="1" applyFont="1" applyBorder="1" applyAlignment="1" applyProtection="1">
      <alignment horizontal="left" vertical="center" wrapText="1"/>
    </xf>
    <xf numFmtId="44" fontId="7" fillId="0" borderId="35" xfId="0" applyNumberFormat="1" applyFont="1" applyBorder="1" applyAlignment="1" applyProtection="1">
      <alignment horizontal="left" vertical="center" wrapText="1"/>
    </xf>
    <xf numFmtId="44" fontId="7" fillId="0" borderId="36" xfId="0" applyNumberFormat="1" applyFont="1" applyBorder="1" applyAlignment="1" applyProtection="1">
      <alignment horizontal="left" vertical="center" wrapText="1"/>
    </xf>
    <xf numFmtId="44" fontId="7" fillId="0" borderId="37" xfId="0" applyNumberFormat="1" applyFont="1" applyBorder="1" applyAlignment="1" applyProtection="1">
      <alignment horizontal="left" vertical="center" wrapText="1"/>
    </xf>
    <xf numFmtId="44" fontId="0" fillId="0" borderId="21" xfId="0" applyNumberFormat="1" applyBorder="1" applyAlignment="1" applyProtection="1">
      <alignment vertical="center"/>
    </xf>
    <xf numFmtId="44" fontId="3" fillId="7" borderId="47" xfId="0" applyNumberFormat="1" applyFont="1" applyFill="1" applyBorder="1" applyAlignment="1" applyProtection="1">
      <alignment horizontal="center" vertical="center" wrapText="1"/>
    </xf>
    <xf numFmtId="0" fontId="4" fillId="3" borderId="41" xfId="0" applyFont="1" applyFill="1" applyBorder="1" applyAlignment="1" applyProtection="1">
      <alignment horizontal="center" vertical="center" wrapText="1"/>
    </xf>
    <xf numFmtId="44" fontId="7" fillId="0" borderId="30" xfId="0" applyNumberFormat="1" applyFont="1" applyBorder="1" applyAlignment="1" applyProtection="1">
      <alignment horizontal="left" vertical="center" wrapText="1"/>
    </xf>
    <xf numFmtId="44" fontId="19" fillId="10" borderId="52" xfId="0" applyNumberFormat="1" applyFont="1" applyFill="1" applyBorder="1" applyAlignment="1" applyProtection="1">
      <alignment horizontal="left" vertical="center" wrapText="1"/>
    </xf>
    <xf numFmtId="44" fontId="19" fillId="10" borderId="53" xfId="0" applyNumberFormat="1" applyFont="1" applyFill="1" applyBorder="1" applyAlignment="1" applyProtection="1">
      <alignment horizontal="left" vertical="center" wrapText="1"/>
    </xf>
    <xf numFmtId="44" fontId="3" fillId="7" borderId="23" xfId="0" applyNumberFormat="1" applyFont="1" applyFill="1" applyBorder="1" applyAlignment="1" applyProtection="1">
      <alignment horizontal="center" vertical="center" wrapText="1"/>
    </xf>
    <xf numFmtId="44" fontId="7" fillId="0" borderId="52" xfId="0" applyNumberFormat="1" applyFont="1" applyBorder="1" applyAlignment="1" applyProtection="1">
      <alignment horizontal="left" vertical="center" wrapText="1"/>
    </xf>
    <xf numFmtId="44" fontId="7" fillId="0" borderId="54" xfId="0" applyNumberFormat="1" applyFont="1" applyBorder="1" applyAlignment="1" applyProtection="1">
      <alignment horizontal="left" vertical="center" wrapText="1"/>
    </xf>
    <xf numFmtId="44" fontId="7" fillId="0" borderId="53" xfId="0" applyNumberFormat="1" applyFont="1" applyBorder="1" applyAlignment="1" applyProtection="1">
      <alignment horizontal="left" vertical="center" wrapText="1"/>
    </xf>
    <xf numFmtId="44" fontId="7" fillId="0" borderId="51" xfId="0" applyNumberFormat="1" applyFont="1" applyBorder="1" applyAlignment="1" applyProtection="1">
      <alignment horizontal="left" vertical="center" wrapText="1"/>
    </xf>
    <xf numFmtId="44" fontId="7" fillId="0" borderId="3" xfId="0" applyNumberFormat="1" applyFont="1" applyBorder="1" applyAlignment="1" applyProtection="1">
      <alignment horizontal="left" vertical="center" wrapText="1"/>
    </xf>
    <xf numFmtId="44" fontId="3" fillId="7" borderId="16" xfId="0" applyNumberFormat="1" applyFont="1" applyFill="1" applyBorder="1" applyAlignment="1" applyProtection="1">
      <alignment horizontal="center" vertical="center" wrapText="1"/>
    </xf>
    <xf numFmtId="164" fontId="0" fillId="0" borderId="21" xfId="0" applyNumberFormat="1" applyBorder="1" applyProtection="1"/>
    <xf numFmtId="44" fontId="0" fillId="0" borderId="21" xfId="0" applyNumberFormat="1" applyBorder="1" applyProtection="1"/>
    <xf numFmtId="8" fontId="0" fillId="0" borderId="21" xfId="0" applyNumberFormat="1" applyBorder="1" applyProtection="1"/>
    <xf numFmtId="44" fontId="14" fillId="8" borderId="21" xfId="0" applyNumberFormat="1" applyFont="1" applyFill="1" applyBorder="1" applyProtection="1"/>
    <xf numFmtId="0" fontId="4" fillId="7" borderId="2" xfId="0" applyFont="1" applyFill="1" applyBorder="1" applyAlignment="1" applyProtection="1">
      <alignment horizontal="right" vertical="center" wrapText="1"/>
    </xf>
    <xf numFmtId="0" fontId="4" fillId="7" borderId="6" xfId="0" applyFont="1" applyFill="1" applyBorder="1" applyAlignment="1" applyProtection="1">
      <alignment horizontal="right" vertical="center" wrapText="1"/>
    </xf>
    <xf numFmtId="0" fontId="4" fillId="7" borderId="4" xfId="0" applyFont="1" applyFill="1" applyBorder="1" applyAlignment="1" applyProtection="1">
      <alignment horizontal="right" vertical="center" wrapText="1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18" fillId="10" borderId="10" xfId="0" applyFont="1" applyFill="1" applyBorder="1" applyAlignment="1" applyProtection="1">
      <alignment horizontal="left" vertical="center" wrapText="1"/>
      <protection locked="0"/>
    </xf>
    <xf numFmtId="0" fontId="18" fillId="10" borderId="14" xfId="0" applyFont="1" applyFill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0" fontId="3" fillId="0" borderId="50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43" xfId="0" applyBorder="1" applyAlignment="1" applyProtection="1">
      <alignment vertical="center"/>
      <protection hidden="1"/>
    </xf>
    <xf numFmtId="0" fontId="21" fillId="0" borderId="0" xfId="0" applyFont="1" applyFill="1" applyBorder="1" applyAlignment="1">
      <alignment horizontal="left" vertical="center" wrapText="1"/>
    </xf>
    <xf numFmtId="0" fontId="0" fillId="0" borderId="44" xfId="0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right"/>
    </xf>
    <xf numFmtId="0" fontId="2" fillId="0" borderId="19" xfId="0" applyFont="1" applyBorder="1" applyAlignment="1" applyProtection="1">
      <alignment horizontal="right"/>
    </xf>
    <xf numFmtId="0" fontId="2" fillId="0" borderId="20" xfId="0" applyFont="1" applyBorder="1" applyAlignment="1" applyProtection="1">
      <alignment horizontal="right"/>
    </xf>
    <xf numFmtId="0" fontId="2" fillId="8" borderId="18" xfId="0" applyFont="1" applyFill="1" applyBorder="1" applyAlignment="1" applyProtection="1">
      <alignment horizontal="right"/>
    </xf>
    <xf numFmtId="0" fontId="2" fillId="8" borderId="19" xfId="0" applyFont="1" applyFill="1" applyBorder="1" applyAlignment="1" applyProtection="1">
      <alignment horizontal="right"/>
    </xf>
    <xf numFmtId="0" fontId="2" fillId="8" borderId="20" xfId="0" applyFont="1" applyFill="1" applyBorder="1" applyAlignment="1" applyProtection="1">
      <alignment horizontal="right"/>
    </xf>
    <xf numFmtId="0" fontId="7" fillId="2" borderId="58" xfId="0" applyFont="1" applyFill="1" applyBorder="1" applyAlignment="1" applyProtection="1">
      <alignment horizontal="center" vertical="center" wrapText="1"/>
    </xf>
    <xf numFmtId="0" fontId="7" fillId="2" borderId="59" xfId="0" applyFont="1" applyFill="1" applyBorder="1" applyAlignment="1" applyProtection="1">
      <alignment horizontal="center" vertical="center" wrapText="1"/>
    </xf>
    <xf numFmtId="0" fontId="7" fillId="4" borderId="8" xfId="0" applyFont="1" applyFill="1" applyBorder="1" applyAlignment="1" applyProtection="1">
      <alignment horizontal="left" vertical="top" wrapText="1"/>
    </xf>
    <xf numFmtId="0" fontId="7" fillId="4" borderId="29" xfId="0" applyFont="1" applyFill="1" applyBorder="1" applyAlignment="1" applyProtection="1">
      <alignment horizontal="left" vertical="top" wrapText="1"/>
    </xf>
    <xf numFmtId="0" fontId="7" fillId="4" borderId="12" xfId="0" applyFont="1" applyFill="1" applyBorder="1" applyAlignment="1" applyProtection="1">
      <alignment horizontal="left" vertical="top" wrapText="1"/>
    </xf>
    <xf numFmtId="0" fontId="7" fillId="5" borderId="29" xfId="0" applyFont="1" applyFill="1" applyBorder="1" applyAlignment="1" applyProtection="1">
      <alignment horizontal="left" vertical="top" wrapText="1"/>
    </xf>
    <xf numFmtId="0" fontId="7" fillId="5" borderId="12" xfId="0" applyFont="1" applyFill="1" applyBorder="1" applyAlignment="1" applyProtection="1">
      <alignment horizontal="left" vertical="top" wrapText="1"/>
    </xf>
    <xf numFmtId="0" fontId="7" fillId="6" borderId="29" xfId="0" applyFont="1" applyFill="1" applyBorder="1" applyAlignment="1" applyProtection="1">
      <alignment horizontal="left" vertical="top" wrapText="1"/>
    </xf>
    <xf numFmtId="0" fontId="7" fillId="6" borderId="12" xfId="0" applyFont="1" applyFill="1" applyBorder="1" applyAlignment="1" applyProtection="1">
      <alignment horizontal="left" vertical="top" wrapText="1"/>
    </xf>
    <xf numFmtId="0" fontId="7" fillId="4" borderId="8" xfId="0" applyFont="1" applyFill="1" applyBorder="1" applyAlignment="1" applyProtection="1">
      <alignment horizontal="left" vertical="center" wrapText="1"/>
    </xf>
    <xf numFmtId="0" fontId="11" fillId="4" borderId="29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 wrapText="1"/>
    </xf>
    <xf numFmtId="0" fontId="7" fillId="5" borderId="29" xfId="0" applyFont="1" applyFill="1" applyBorder="1" applyAlignment="1" applyProtection="1">
      <alignment horizontal="left" vertical="center" wrapText="1"/>
    </xf>
    <xf numFmtId="0" fontId="21" fillId="10" borderId="61" xfId="0" applyFont="1" applyFill="1" applyBorder="1" applyAlignment="1" applyProtection="1">
      <alignment horizontal="left" vertical="center" wrapText="1"/>
    </xf>
    <xf numFmtId="0" fontId="21" fillId="10" borderId="62" xfId="0" applyFont="1" applyFill="1" applyBorder="1" applyAlignment="1" applyProtection="1">
      <alignment horizontal="left" vertical="center" wrapText="1"/>
    </xf>
    <xf numFmtId="0" fontId="7" fillId="6" borderId="29" xfId="0" applyFont="1" applyFill="1" applyBorder="1" applyAlignment="1" applyProtection="1">
      <alignment horizontal="left" vertical="center" wrapText="1"/>
    </xf>
    <xf numFmtId="0" fontId="7" fillId="6" borderId="12" xfId="0" applyFont="1" applyFill="1" applyBorder="1" applyAlignment="1" applyProtection="1">
      <alignment horizontal="left" vertical="center" wrapText="1"/>
    </xf>
    <xf numFmtId="0" fontId="7" fillId="5" borderId="12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3" Type="http://schemas.openxmlformats.org/officeDocument/2006/relationships/image" Target="../media/image4.jpeg"/><Relationship Id="rId7" Type="http://schemas.openxmlformats.org/officeDocument/2006/relationships/image" Target="../media/image8.png"/><Relationship Id="rId2" Type="http://schemas.openxmlformats.org/officeDocument/2006/relationships/image" Target="../media/image3.emf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jpeg"/><Relationship Id="rId4" Type="http://schemas.openxmlformats.org/officeDocument/2006/relationships/image" Target="../media/image5.jpeg"/><Relationship Id="rId9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190500</xdr:colOff>
          <xdr:row>35</xdr:row>
          <xdr:rowOff>180975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51</xdr:row>
      <xdr:rowOff>133350</xdr:rowOff>
    </xdr:from>
    <xdr:to>
      <xdr:col>5</xdr:col>
      <xdr:colOff>19050</xdr:colOff>
      <xdr:row>54</xdr:row>
      <xdr:rowOff>157369</xdr:rowOff>
    </xdr:to>
    <xdr:sp macro="" textlink="">
      <xdr:nvSpPr>
        <xdr:cNvPr id="2" name="Text Box 16"/>
        <xdr:cNvSpPr txBox="1">
          <a:spLocks noChangeArrowheads="1"/>
        </xdr:cNvSpPr>
      </xdr:nvSpPr>
      <xdr:spPr bwMode="auto">
        <a:xfrm>
          <a:off x="47625" y="10201275"/>
          <a:ext cx="6943725" cy="6050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</a:rPr>
            <a:t>Tout autre repère peut être commandé à l'EdE sur demande.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Je joins le règlement à ma commande sous forme de chèque à l'ordre de l'Agent Comptable de la Chambre d'Agriculture</a:t>
          </a: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Calibri"/>
            </a:rPr>
            <a:t>A		, le		Signature :</a:t>
          </a:r>
        </a:p>
        <a:p>
          <a:pPr algn="l" rtl="0">
            <a:defRPr sz="1000"/>
          </a:pPr>
          <a:endParaRPr lang="fr-F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247650</xdr:colOff>
      <xdr:row>45</xdr:row>
      <xdr:rowOff>30817</xdr:rowOff>
    </xdr:from>
    <xdr:to>
      <xdr:col>0</xdr:col>
      <xdr:colOff>809625</xdr:colOff>
      <xdr:row>50</xdr:row>
      <xdr:rowOff>49189</xdr:rowOff>
    </xdr:to>
    <xdr:pic>
      <xdr:nvPicPr>
        <xdr:cNvPr id="3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584392"/>
          <a:ext cx="561975" cy="1047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345141</xdr:colOff>
      <xdr:row>36</xdr:row>
      <xdr:rowOff>54350</xdr:rowOff>
    </xdr:from>
    <xdr:to>
      <xdr:col>0</xdr:col>
      <xdr:colOff>983316</xdr:colOff>
      <xdr:row>37</xdr:row>
      <xdr:rowOff>156323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141" y="6845675"/>
          <a:ext cx="638175" cy="48297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3025590</xdr:colOff>
      <xdr:row>29</xdr:row>
      <xdr:rowOff>109818</xdr:rowOff>
    </xdr:from>
    <xdr:to>
      <xdr:col>1</xdr:col>
      <xdr:colOff>3674008</xdr:colOff>
      <xdr:row>31</xdr:row>
      <xdr:rowOff>156883</xdr:rowOff>
    </xdr:to>
    <xdr:pic>
      <xdr:nvPicPr>
        <xdr:cNvPr id="5" name="Image 4" descr="applicators-41-c[ekm]118x118[ekm]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3815" y="5262843"/>
          <a:ext cx="648418" cy="63761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209997</xdr:colOff>
      <xdr:row>23</xdr:row>
      <xdr:rowOff>190427</xdr:rowOff>
    </xdr:from>
    <xdr:to>
      <xdr:col>0</xdr:col>
      <xdr:colOff>1003366</xdr:colOff>
      <xdr:row>25</xdr:row>
      <xdr:rowOff>165652</xdr:rowOff>
    </xdr:to>
    <xdr:pic>
      <xdr:nvPicPr>
        <xdr:cNvPr id="6" name="Image 5" descr="tagfastertagdescripti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997" y="4162352"/>
          <a:ext cx="793369" cy="36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526116</xdr:colOff>
      <xdr:row>14</xdr:row>
      <xdr:rowOff>3921</xdr:rowOff>
    </xdr:from>
    <xdr:to>
      <xdr:col>0</xdr:col>
      <xdr:colOff>992841</xdr:colOff>
      <xdr:row>15</xdr:row>
      <xdr:rowOff>158002</xdr:rowOff>
    </xdr:to>
    <xdr:pic>
      <xdr:nvPicPr>
        <xdr:cNvPr id="7" name="Image 6" descr="Résultat de recherche d'images pour &quot;pince chevillot ovins&quot;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116" y="2937621"/>
          <a:ext cx="466725" cy="34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586422</xdr:colOff>
      <xdr:row>11</xdr:row>
      <xdr:rowOff>22727</xdr:rowOff>
    </xdr:from>
    <xdr:to>
      <xdr:col>0</xdr:col>
      <xdr:colOff>969260</xdr:colOff>
      <xdr:row>12</xdr:row>
      <xdr:rowOff>165650</xdr:rowOff>
    </xdr:to>
    <xdr:pic>
      <xdr:nvPicPr>
        <xdr:cNvPr id="8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422" y="2365877"/>
          <a:ext cx="382838" cy="33342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6344</xdr:colOff>
      <xdr:row>10</xdr:row>
      <xdr:rowOff>196664</xdr:rowOff>
    </xdr:from>
    <xdr:to>
      <xdr:col>0</xdr:col>
      <xdr:colOff>451597</xdr:colOff>
      <xdr:row>12</xdr:row>
      <xdr:rowOff>157369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4" y="2149289"/>
          <a:ext cx="445253" cy="5417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156322</xdr:colOff>
      <xdr:row>8</xdr:row>
      <xdr:rowOff>12326</xdr:rowOff>
    </xdr:from>
    <xdr:to>
      <xdr:col>0</xdr:col>
      <xdr:colOff>508747</xdr:colOff>
      <xdr:row>9</xdr:row>
      <xdr:rowOff>147357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322" y="1574426"/>
          <a:ext cx="352425" cy="32553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556372</xdr:colOff>
      <xdr:row>7</xdr:row>
      <xdr:rowOff>194982</xdr:rowOff>
    </xdr:from>
    <xdr:to>
      <xdr:col>0</xdr:col>
      <xdr:colOff>918322</xdr:colOff>
      <xdr:row>9</xdr:row>
      <xdr:rowOff>194982</xdr:rowOff>
    </xdr:to>
    <xdr:pic>
      <xdr:nvPicPr>
        <xdr:cNvPr id="11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372" y="1557057"/>
          <a:ext cx="361950" cy="390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132523</xdr:colOff>
      <xdr:row>0</xdr:row>
      <xdr:rowOff>51036</xdr:rowOff>
    </xdr:from>
    <xdr:to>
      <xdr:col>0</xdr:col>
      <xdr:colOff>973087</xdr:colOff>
      <xdr:row>5</xdr:row>
      <xdr:rowOff>140806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23" y="51036"/>
          <a:ext cx="840564" cy="1042270"/>
        </a:xfrm>
        <a:prstGeom prst="rect">
          <a:avLst/>
        </a:prstGeom>
      </xdr:spPr>
    </xdr:pic>
    <xdr:clientData/>
  </xdr:twoCellAnchor>
  <xdr:twoCellAnchor>
    <xdr:from>
      <xdr:col>1</xdr:col>
      <xdr:colOff>173934</xdr:colOff>
      <xdr:row>0</xdr:row>
      <xdr:rowOff>81584</xdr:rowOff>
    </xdr:from>
    <xdr:to>
      <xdr:col>1</xdr:col>
      <xdr:colOff>3619499</xdr:colOff>
      <xdr:row>5</xdr:row>
      <xdr:rowOff>41413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1212159" y="81584"/>
          <a:ext cx="3445565" cy="912329"/>
        </a:xfrm>
        <a:prstGeom prst="rect">
          <a:avLst/>
        </a:prstGeom>
        <a:solidFill>
          <a:srgbClr val="D9D9D9"/>
        </a:solidFill>
        <a:ln w="31750" algn="in">
          <a:solidFill>
            <a:srgbClr xmlns:mc="http://schemas.openxmlformats.org/markup-compatibility/2006" xmlns:a14="http://schemas.microsoft.com/office/drawing/2010/main" val="000000" mc:Ignorable="a14" a14:legacySpreadsheetColorIndex="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600" b="1" i="1" u="none" strike="noStrike" baseline="0">
              <a:solidFill>
                <a:srgbClr val="000000"/>
              </a:solidFill>
              <a:latin typeface="Comic Sans MS"/>
            </a:rPr>
            <a:t>BON DE COMMANDE 2019</a:t>
          </a:r>
          <a:endParaRPr lang="fr-FR" sz="14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fr-FR" sz="1600" b="1" i="1" u="none" strike="noStrike" baseline="0">
              <a:solidFill>
                <a:srgbClr val="000000"/>
              </a:solidFill>
              <a:latin typeface="Comic Sans MS"/>
            </a:rPr>
            <a:t>Identification Ovine/Caprine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76200</xdr:rowOff>
    </xdr:from>
    <xdr:to>
      <xdr:col>8</xdr:col>
      <xdr:colOff>614551</xdr:colOff>
      <xdr:row>0</xdr:row>
      <xdr:rowOff>523875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42876" y="76200"/>
          <a:ext cx="6120000" cy="447675"/>
        </a:xfrm>
        <a:prstGeom prst="rect">
          <a:avLst/>
        </a:prstGeom>
        <a:solidFill>
          <a:srgbClr val="D9D9D9"/>
        </a:solidFill>
        <a:ln w="31750" algn="in">
          <a:solidFill>
            <a:srgbClr xmlns:mc="http://schemas.openxmlformats.org/markup-compatibility/2006" xmlns:a14="http://schemas.microsoft.com/office/drawing/2010/main" val="000000" mc:Ignorable="a14" a14:legacySpreadsheetColorIndex="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600" b="1" i="1" u="none" strike="noStrike" baseline="0">
              <a:solidFill>
                <a:srgbClr val="000000"/>
              </a:solidFill>
              <a:latin typeface="Comic Sans MS"/>
            </a:rPr>
            <a:t>Tableaux pour rebouclage à l'identique</a:t>
          </a:r>
        </a:p>
      </xdr:txBody>
    </xdr:sp>
    <xdr:clientData/>
  </xdr:twoCellAnchor>
  <xdr:twoCellAnchor>
    <xdr:from>
      <xdr:col>0</xdr:col>
      <xdr:colOff>133350</xdr:colOff>
      <xdr:row>26</xdr:row>
      <xdr:rowOff>104775</xdr:rowOff>
    </xdr:from>
    <xdr:to>
      <xdr:col>8</xdr:col>
      <xdr:colOff>605025</xdr:colOff>
      <xdr:row>26</xdr:row>
      <xdr:rowOff>552450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33350" y="5876925"/>
          <a:ext cx="6120000" cy="447675"/>
        </a:xfrm>
        <a:prstGeom prst="rect">
          <a:avLst/>
        </a:prstGeom>
        <a:solidFill>
          <a:srgbClr val="D9D9D9"/>
        </a:solidFill>
        <a:ln w="31750" algn="in">
          <a:solidFill>
            <a:srgbClr xmlns:mc="http://schemas.openxmlformats.org/markup-compatibility/2006" xmlns:a14="http://schemas.microsoft.com/office/drawing/2010/main" val="000000" mc:Ignorable="a14" a14:legacySpreadsheetColorIndex="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600" b="1" i="1" u="none" strike="noStrike" baseline="0">
              <a:solidFill>
                <a:srgbClr val="000000"/>
              </a:solidFill>
              <a:latin typeface="Comic Sans MS"/>
            </a:rPr>
            <a:t>Tableaux pour 2ème repère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2</xdr:row>
          <xdr:rowOff>38100</xdr:rowOff>
        </xdr:from>
        <xdr:to>
          <xdr:col>5</xdr:col>
          <xdr:colOff>752475</xdr:colOff>
          <xdr:row>2</xdr:row>
          <xdr:rowOff>219075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2</xdr:row>
          <xdr:rowOff>28575</xdr:rowOff>
        </xdr:from>
        <xdr:to>
          <xdr:col>1</xdr:col>
          <xdr:colOff>38100</xdr:colOff>
          <xdr:row>3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26</xdr:row>
          <xdr:rowOff>695325</xdr:rowOff>
        </xdr:from>
        <xdr:to>
          <xdr:col>2</xdr:col>
          <xdr:colOff>38100</xdr:colOff>
          <xdr:row>27</xdr:row>
          <xdr:rowOff>209550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_Document1.docx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"/>
  <sheetViews>
    <sheetView showGridLines="0" workbookViewId="0">
      <selection activeCell="O10" sqref="O10"/>
    </sheetView>
  </sheetViews>
  <sheetFormatPr baseColWidth="10" defaultRowHeight="15" x14ac:dyDescent="0.25"/>
  <sheetData/>
  <sheetProtection password="8560" sheet="1" formatCells="0" formatColumns="0" formatRows="0" insertColumns="0" insertRows="0" insertHyperlinks="0" deleteColumns="0" deleteRows="0" sort="0" autoFilter="0" pivotTables="0"/>
  <customSheetViews>
    <customSheetView guid="{D6AAF851-1731-43C6-A55B-783DB5DF2521}">
      <selection activeCell="O15" sqref="O15"/>
      <pageMargins left="0.7" right="0.7" top="0.75" bottom="0.75" header="0.3" footer="0.3"/>
      <pageSetup paperSize="9" orientation="portrait" horizontalDpi="300" verticalDpi="300" r:id="rId1"/>
    </customSheetView>
  </customSheetViews>
  <pageMargins left="0.7" right="0.7" top="0.75" bottom="0.75" header="0.3" footer="0.3"/>
  <pageSetup paperSize="9" orientation="portrait" horizontalDpi="300" verticalDpi="300" r:id="rId2"/>
  <drawing r:id="rId3"/>
  <legacyDrawing r:id="rId4"/>
  <oleObjects>
    <mc:AlternateContent xmlns:mc="http://schemas.openxmlformats.org/markup-compatibility/2006">
      <mc:Choice Requires="x14">
        <oleObject progId="Document" shapeId="2057" r:id="rId5">
          <objectPr defaultSize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190500</xdr:colOff>
                <xdr:row>35</xdr:row>
                <xdr:rowOff>180975</xdr:rowOff>
              </to>
            </anchor>
          </objectPr>
        </oleObject>
      </mc:Choice>
      <mc:Fallback>
        <oleObject progId="Document" shapeId="2057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2:G52"/>
  <sheetViews>
    <sheetView tabSelected="1" topLeftCell="A37" zoomScaleNormal="100" workbookViewId="0">
      <selection activeCell="D46" sqref="D46"/>
    </sheetView>
  </sheetViews>
  <sheetFormatPr baseColWidth="10" defaultRowHeight="15" x14ac:dyDescent="0.25"/>
  <cols>
    <col min="1" max="1" width="15.5703125" customWidth="1"/>
    <col min="2" max="2" width="55.85546875" customWidth="1"/>
    <col min="3" max="3" width="12.7109375" customWidth="1"/>
    <col min="4" max="4" width="10" style="1" customWidth="1"/>
    <col min="5" max="5" width="13.140625" customWidth="1"/>
  </cols>
  <sheetData>
    <row r="2" spans="1:7" x14ac:dyDescent="0.25">
      <c r="C2" s="18" t="s">
        <v>0</v>
      </c>
      <c r="D2" s="110"/>
      <c r="E2" s="110"/>
    </row>
    <row r="3" spans="1:7" x14ac:dyDescent="0.25">
      <c r="C3" s="18" t="s">
        <v>1</v>
      </c>
      <c r="D3" s="110"/>
      <c r="E3" s="110"/>
    </row>
    <row r="4" spans="1:7" x14ac:dyDescent="0.25">
      <c r="C4" s="18" t="s">
        <v>2</v>
      </c>
      <c r="D4" s="110"/>
      <c r="E4" s="110"/>
    </row>
    <row r="6" spans="1:7" ht="15.75" thickBot="1" x14ac:dyDescent="0.3"/>
    <row r="7" spans="1:7" ht="16.5" thickBot="1" x14ac:dyDescent="0.3">
      <c r="A7" s="20" t="s">
        <v>39</v>
      </c>
      <c r="B7" s="21" t="s">
        <v>3</v>
      </c>
      <c r="C7" s="22" t="s">
        <v>4</v>
      </c>
      <c r="D7" s="22" t="s">
        <v>5</v>
      </c>
      <c r="E7" s="72" t="s">
        <v>6</v>
      </c>
      <c r="G7" s="19"/>
    </row>
    <row r="8" spans="1:7" x14ac:dyDescent="0.25">
      <c r="A8" s="119" t="s">
        <v>7</v>
      </c>
      <c r="B8" s="23" t="s">
        <v>8</v>
      </c>
      <c r="C8" s="24">
        <v>0.62</v>
      </c>
      <c r="D8" s="97"/>
      <c r="E8" s="73">
        <f>(C8*D8)</f>
        <v>0</v>
      </c>
    </row>
    <row r="9" spans="1:7" x14ac:dyDescent="0.25">
      <c r="A9" s="120"/>
      <c r="B9" s="25" t="s">
        <v>10</v>
      </c>
      <c r="C9" s="26">
        <v>0.76</v>
      </c>
      <c r="D9" s="98"/>
      <c r="E9" s="74">
        <f>(C9*D9)</f>
        <v>0</v>
      </c>
    </row>
    <row r="10" spans="1:7" ht="15.75" thickBot="1" x14ac:dyDescent="0.3">
      <c r="A10" s="121"/>
      <c r="B10" s="27" t="s">
        <v>53</v>
      </c>
      <c r="C10" s="28">
        <v>0.17</v>
      </c>
      <c r="D10" s="99"/>
      <c r="E10" s="75">
        <f t="shared" ref="E10:E16" si="0">(C10*D10)</f>
        <v>0</v>
      </c>
    </row>
    <row r="11" spans="1:7" x14ac:dyDescent="0.25">
      <c r="A11" s="122" t="s">
        <v>11</v>
      </c>
      <c r="B11" s="29" t="s">
        <v>52</v>
      </c>
      <c r="C11" s="30">
        <v>0.17</v>
      </c>
      <c r="D11" s="100"/>
      <c r="E11" s="76">
        <f t="shared" si="0"/>
        <v>0</v>
      </c>
    </row>
    <row r="12" spans="1:7" x14ac:dyDescent="0.25">
      <c r="A12" s="122"/>
      <c r="B12" s="25" t="s">
        <v>51</v>
      </c>
      <c r="C12" s="26">
        <v>0.62</v>
      </c>
      <c r="D12" s="98"/>
      <c r="E12" s="74">
        <f t="shared" si="0"/>
        <v>0</v>
      </c>
    </row>
    <row r="13" spans="1:7" ht="15.75" thickBot="1" x14ac:dyDescent="0.3">
      <c r="A13" s="123"/>
      <c r="B13" s="27" t="s">
        <v>12</v>
      </c>
      <c r="C13" s="28">
        <v>0.2</v>
      </c>
      <c r="D13" s="99"/>
      <c r="E13" s="75">
        <f t="shared" si="0"/>
        <v>0</v>
      </c>
    </row>
    <row r="14" spans="1:7" x14ac:dyDescent="0.25">
      <c r="A14" s="124" t="s">
        <v>13</v>
      </c>
      <c r="B14" s="29" t="s">
        <v>14</v>
      </c>
      <c r="C14" s="31">
        <v>15</v>
      </c>
      <c r="D14" s="100"/>
      <c r="E14" s="76">
        <f t="shared" si="0"/>
        <v>0</v>
      </c>
    </row>
    <row r="15" spans="1:7" x14ac:dyDescent="0.25">
      <c r="A15" s="124"/>
      <c r="B15" s="25" t="s">
        <v>15</v>
      </c>
      <c r="C15" s="26">
        <v>1.68</v>
      </c>
      <c r="D15" s="98"/>
      <c r="E15" s="74">
        <f t="shared" si="0"/>
        <v>0</v>
      </c>
    </row>
    <row r="16" spans="1:7" ht="15.75" thickBot="1" x14ac:dyDescent="0.3">
      <c r="A16" s="125"/>
      <c r="B16" s="27" t="s">
        <v>16</v>
      </c>
      <c r="C16" s="28">
        <v>3.8</v>
      </c>
      <c r="D16" s="99"/>
      <c r="E16" s="75">
        <f t="shared" si="0"/>
        <v>0</v>
      </c>
    </row>
    <row r="17" spans="1:6" ht="15.75" thickBot="1" x14ac:dyDescent="0.3">
      <c r="A17" s="32"/>
      <c r="B17" s="33" t="s">
        <v>41</v>
      </c>
      <c r="C17" s="34">
        <v>5.0999999999999996</v>
      </c>
      <c r="D17" s="106" t="b">
        <f>OR(IF(D8&gt;0,1,0),IF(D9&gt;0,1,0),IF(D10&gt;0,1,0),IF(D12&gt;0,1,0),IF(D11&gt;0,1,0),IF(D13&gt;0,1,0),IF(D14&gt;0,1,0),IF(D15&gt;0,1,0),IF(D16&gt;0,1,0))</f>
        <v>0</v>
      </c>
      <c r="E17" s="77">
        <f>D17*C17</f>
        <v>0</v>
      </c>
    </row>
    <row r="18" spans="1:6" ht="16.5" thickBot="1" x14ac:dyDescent="0.3">
      <c r="A18" s="35"/>
      <c r="B18" s="36"/>
      <c r="C18" s="37"/>
      <c r="D18" s="96" t="s">
        <v>17</v>
      </c>
      <c r="E18" s="78">
        <f>SUM(E8:E17)</f>
        <v>0</v>
      </c>
    </row>
    <row r="19" spans="1:6" ht="16.5" thickBot="1" x14ac:dyDescent="0.3">
      <c r="A19" s="38" t="s">
        <v>38</v>
      </c>
      <c r="B19" s="39" t="s">
        <v>18</v>
      </c>
      <c r="C19" s="39" t="s">
        <v>4</v>
      </c>
      <c r="D19" s="39" t="s">
        <v>5</v>
      </c>
      <c r="E19" s="79" t="s">
        <v>6</v>
      </c>
    </row>
    <row r="20" spans="1:6" ht="16.5" hidden="1" thickTop="1" thickBot="1" x14ac:dyDescent="0.3">
      <c r="A20" s="126" t="s">
        <v>19</v>
      </c>
      <c r="B20" s="40" t="s">
        <v>20</v>
      </c>
      <c r="C20" s="14">
        <v>0.06</v>
      </c>
      <c r="D20" s="2" t="s">
        <v>9</v>
      </c>
      <c r="E20" s="80"/>
    </row>
    <row r="21" spans="1:6" ht="18.75" hidden="1" customHeight="1" thickBot="1" x14ac:dyDescent="0.3">
      <c r="A21" s="127"/>
      <c r="B21" s="41" t="s">
        <v>21</v>
      </c>
      <c r="C21" s="15">
        <v>0.12</v>
      </c>
      <c r="D21" s="2" t="s">
        <v>9</v>
      </c>
      <c r="E21" s="80"/>
    </row>
    <row r="22" spans="1:6" ht="28.5" thickTop="1" x14ac:dyDescent="0.25">
      <c r="A22" s="130" t="s">
        <v>54</v>
      </c>
      <c r="B22" s="42" t="s">
        <v>55</v>
      </c>
      <c r="C22" s="16">
        <v>0.06</v>
      </c>
      <c r="D22" s="101"/>
      <c r="E22" s="81">
        <f>C22*D22</f>
        <v>0</v>
      </c>
      <c r="F22" s="109"/>
    </row>
    <row r="23" spans="1:6" ht="28.5" thickBot="1" x14ac:dyDescent="0.3">
      <c r="A23" s="131"/>
      <c r="B23" s="43" t="s">
        <v>56</v>
      </c>
      <c r="C23" s="17">
        <v>0.12</v>
      </c>
      <c r="D23" s="102"/>
      <c r="E23" s="82">
        <f>C23*D23</f>
        <v>0</v>
      </c>
      <c r="F23" s="109"/>
    </row>
    <row r="24" spans="1:6" x14ac:dyDescent="0.25">
      <c r="A24" s="120" t="s">
        <v>7</v>
      </c>
      <c r="B24" s="29" t="s">
        <v>57</v>
      </c>
      <c r="C24" s="44">
        <v>0.7</v>
      </c>
      <c r="D24" s="100"/>
      <c r="E24" s="76">
        <f>(C24*D24)</f>
        <v>0</v>
      </c>
    </row>
    <row r="25" spans="1:6" ht="27.75" x14ac:dyDescent="0.25">
      <c r="A25" s="120"/>
      <c r="B25" s="25" t="s">
        <v>58</v>
      </c>
      <c r="C25" s="45">
        <v>0.85</v>
      </c>
      <c r="D25" s="98"/>
      <c r="E25" s="74">
        <f>(C25*D25)</f>
        <v>0</v>
      </c>
    </row>
    <row r="26" spans="1:6" ht="15.75" thickBot="1" x14ac:dyDescent="0.3">
      <c r="A26" s="121"/>
      <c r="B26" s="27" t="s">
        <v>22</v>
      </c>
      <c r="C26" s="46">
        <v>0.2</v>
      </c>
      <c r="D26" s="99"/>
      <c r="E26" s="75">
        <f t="shared" ref="E26:E32" si="1">(C26*D26)</f>
        <v>0</v>
      </c>
    </row>
    <row r="27" spans="1:6" x14ac:dyDescent="0.25">
      <c r="A27" s="128" t="s">
        <v>11</v>
      </c>
      <c r="B27" s="23" t="s">
        <v>23</v>
      </c>
      <c r="C27" s="47">
        <v>0.3</v>
      </c>
      <c r="D27" s="97"/>
      <c r="E27" s="73">
        <f t="shared" si="1"/>
        <v>0</v>
      </c>
    </row>
    <row r="28" spans="1:6" x14ac:dyDescent="0.25">
      <c r="A28" s="129"/>
      <c r="B28" s="25" t="s">
        <v>29</v>
      </c>
      <c r="C28" s="45">
        <v>0.9</v>
      </c>
      <c r="D28" s="98"/>
      <c r="E28" s="74">
        <f t="shared" si="1"/>
        <v>0</v>
      </c>
    </row>
    <row r="29" spans="1:6" ht="15.75" thickBot="1" x14ac:dyDescent="0.3">
      <c r="A29" s="48"/>
      <c r="B29" s="49" t="s">
        <v>59</v>
      </c>
      <c r="C29" s="50">
        <v>0.2</v>
      </c>
      <c r="D29" s="99"/>
      <c r="E29" s="75">
        <f t="shared" si="1"/>
        <v>0</v>
      </c>
    </row>
    <row r="30" spans="1:6" ht="31.5" customHeight="1" x14ac:dyDescent="0.25">
      <c r="A30" s="132" t="s">
        <v>13</v>
      </c>
      <c r="B30" s="29" t="s">
        <v>24</v>
      </c>
      <c r="C30" s="51">
        <v>25</v>
      </c>
      <c r="D30" s="100"/>
      <c r="E30" s="76">
        <f t="shared" si="1"/>
        <v>0</v>
      </c>
    </row>
    <row r="31" spans="1:6" x14ac:dyDescent="0.25">
      <c r="A31" s="132"/>
      <c r="B31" s="25" t="s">
        <v>25</v>
      </c>
      <c r="C31" s="52">
        <v>18</v>
      </c>
      <c r="D31" s="98"/>
      <c r="E31" s="74">
        <f t="shared" si="1"/>
        <v>0</v>
      </c>
    </row>
    <row r="32" spans="1:6" ht="15.75" thickBot="1" x14ac:dyDescent="0.3">
      <c r="A32" s="133"/>
      <c r="B32" s="27" t="s">
        <v>26</v>
      </c>
      <c r="C32" s="53">
        <v>8</v>
      </c>
      <c r="D32" s="99"/>
      <c r="E32" s="75">
        <f t="shared" si="1"/>
        <v>0</v>
      </c>
    </row>
    <row r="33" spans="1:5" ht="15.75" thickBot="1" x14ac:dyDescent="0.3">
      <c r="A33" s="54"/>
      <c r="B33" s="55" t="s">
        <v>41</v>
      </c>
      <c r="C33" s="56">
        <v>7.5</v>
      </c>
      <c r="D33" s="107" t="b">
        <f>OR(IF(D22&gt;0,1,0),IF(D23&gt;0,1,0),IF(D24&gt;0,1,0),IF(D25&gt;0,1,0),IF(D26&gt;0,1,0),IF(D28&gt;0,1,0),IF(D27&gt;0,1,0),IF(D29&gt;0,1,0),IF(D30&gt;0,1,0),IF(D31&gt;0,1,0),IF(D32&gt;0,1,0))</f>
        <v>0</v>
      </c>
      <c r="E33" s="77">
        <f>D33*C33</f>
        <v>0</v>
      </c>
    </row>
    <row r="34" spans="1:5" ht="17.25" thickTop="1" thickBot="1" x14ac:dyDescent="0.3">
      <c r="A34" s="57"/>
      <c r="B34" s="57"/>
      <c r="C34" s="57"/>
      <c r="D34" s="95" t="s">
        <v>27</v>
      </c>
      <c r="E34" s="83">
        <f>SUM(E22:E33)</f>
        <v>0</v>
      </c>
    </row>
    <row r="35" spans="1:5" ht="17.25" thickTop="1" thickBot="1" x14ac:dyDescent="0.3">
      <c r="A35" s="20" t="s">
        <v>37</v>
      </c>
      <c r="B35" s="21" t="s">
        <v>28</v>
      </c>
      <c r="C35" s="21" t="s">
        <v>4</v>
      </c>
      <c r="D35" s="21" t="s">
        <v>5</v>
      </c>
      <c r="E35" s="21" t="s">
        <v>6</v>
      </c>
    </row>
    <row r="36" spans="1:5" x14ac:dyDescent="0.25">
      <c r="A36" s="119" t="s">
        <v>7</v>
      </c>
      <c r="B36" s="23" t="s">
        <v>60</v>
      </c>
      <c r="C36" s="58">
        <v>0.56000000000000005</v>
      </c>
      <c r="D36" s="12"/>
      <c r="E36" s="84">
        <f>(C36*D36)</f>
        <v>0</v>
      </c>
    </row>
    <row r="37" spans="1:5" ht="27.75" x14ac:dyDescent="0.25">
      <c r="A37" s="120"/>
      <c r="B37" s="25" t="s">
        <v>61</v>
      </c>
      <c r="C37" s="59">
        <v>0.65</v>
      </c>
      <c r="D37" s="103"/>
      <c r="E37" s="85">
        <f>(C37*D37)</f>
        <v>0</v>
      </c>
    </row>
    <row r="38" spans="1:5" ht="15.75" thickBot="1" x14ac:dyDescent="0.3">
      <c r="A38" s="121"/>
      <c r="B38" s="27" t="s">
        <v>22</v>
      </c>
      <c r="C38" s="60">
        <v>0.14000000000000001</v>
      </c>
      <c r="D38" s="13"/>
      <c r="E38" s="86">
        <f t="shared" ref="E38:E40" si="2">(C38*D38)</f>
        <v>0</v>
      </c>
    </row>
    <row r="39" spans="1:5" x14ac:dyDescent="0.25">
      <c r="A39" s="128" t="s">
        <v>11</v>
      </c>
      <c r="B39" s="23" t="s">
        <v>23</v>
      </c>
      <c r="C39" s="58">
        <v>0.18</v>
      </c>
      <c r="D39" s="12"/>
      <c r="E39" s="84">
        <f t="shared" si="2"/>
        <v>0</v>
      </c>
    </row>
    <row r="40" spans="1:5" ht="15.75" thickBot="1" x14ac:dyDescent="0.3">
      <c r="A40" s="134"/>
      <c r="B40" s="27" t="s">
        <v>29</v>
      </c>
      <c r="C40" s="60">
        <v>0.7</v>
      </c>
      <c r="D40" s="13"/>
      <c r="E40" s="86">
        <f t="shared" si="2"/>
        <v>0</v>
      </c>
    </row>
    <row r="41" spans="1:5" ht="15.75" thickBot="1" x14ac:dyDescent="0.3">
      <c r="A41" s="61" t="s">
        <v>13</v>
      </c>
      <c r="B41" s="33" t="s">
        <v>30</v>
      </c>
      <c r="C41" s="62">
        <v>10</v>
      </c>
      <c r="D41" s="104"/>
      <c r="E41" s="87">
        <f>(C41*D41)</f>
        <v>0</v>
      </c>
    </row>
    <row r="42" spans="1:5" ht="15.75" thickBot="1" x14ac:dyDescent="0.3">
      <c r="A42" s="63"/>
      <c r="B42" s="49" t="s">
        <v>41</v>
      </c>
      <c r="C42" s="64">
        <v>5.65</v>
      </c>
      <c r="D42" s="108" t="b">
        <f>OR(IF(D37&gt;0,1,0),IF(D36&gt;0,1,0),IF(D38&gt;0,1,0),IF(D39&gt;0,1,0),IF(D40&gt;0,1,0),IF(D41&gt;0,1,0))</f>
        <v>0</v>
      </c>
      <c r="E42" s="77">
        <f>D42*C42</f>
        <v>0</v>
      </c>
    </row>
    <row r="43" spans="1:5" ht="16.5" thickBot="1" x14ac:dyDescent="0.3">
      <c r="A43" s="57"/>
      <c r="B43" s="57"/>
      <c r="C43" s="57"/>
      <c r="D43" s="95" t="s">
        <v>31</v>
      </c>
      <c r="E43" s="83">
        <f>SUM(E36:E42)</f>
        <v>0</v>
      </c>
    </row>
    <row r="44" spans="1:5" ht="17.25" thickTop="1" thickBot="1" x14ac:dyDescent="0.3">
      <c r="A44" s="117" t="s">
        <v>43</v>
      </c>
      <c r="B44" s="65"/>
      <c r="C44" s="66" t="s">
        <v>4</v>
      </c>
      <c r="D44" s="66" t="s">
        <v>5</v>
      </c>
      <c r="E44" s="66" t="s">
        <v>6</v>
      </c>
    </row>
    <row r="45" spans="1:5" ht="16.5" thickTop="1" thickBot="1" x14ac:dyDescent="0.3">
      <c r="A45" s="118"/>
      <c r="B45" s="67" t="s">
        <v>32</v>
      </c>
      <c r="C45" s="68">
        <v>4.6100000000000003</v>
      </c>
      <c r="D45" s="105"/>
      <c r="E45" s="88">
        <f>C45*D45</f>
        <v>0</v>
      </c>
    </row>
    <row r="46" spans="1:5" ht="16.5" thickTop="1" thickBot="1" x14ac:dyDescent="0.3">
      <c r="A46" s="69"/>
      <c r="B46" s="70" t="s">
        <v>33</v>
      </c>
      <c r="C46" s="71">
        <v>5.25</v>
      </c>
      <c r="D46" s="108" t="b">
        <f>OR(IF(D45&gt;0,1,0))</f>
        <v>0</v>
      </c>
      <c r="E46" s="77">
        <f>D46*C46</f>
        <v>0</v>
      </c>
    </row>
    <row r="47" spans="1:5" ht="17.25" thickTop="1" thickBot="1" x14ac:dyDescent="0.3">
      <c r="A47" s="3"/>
      <c r="B47" s="57"/>
      <c r="C47" s="57"/>
      <c r="D47" s="94" t="s">
        <v>34</v>
      </c>
      <c r="E47" s="89">
        <f>SUM(E45:E46)</f>
        <v>0</v>
      </c>
    </row>
    <row r="48" spans="1:5" ht="15.75" thickBot="1" x14ac:dyDescent="0.3">
      <c r="A48" s="3"/>
      <c r="B48" s="111" t="s">
        <v>40</v>
      </c>
      <c r="C48" s="112"/>
      <c r="D48" s="113"/>
      <c r="E48" s="90" t="b">
        <f>IF(SUM(D36:D40,D24:D29,D8:D13)&gt;10,18)</f>
        <v>0</v>
      </c>
    </row>
    <row r="49" spans="1:5" ht="15.75" thickBot="1" x14ac:dyDescent="0.3">
      <c r="A49" s="3"/>
      <c r="B49" s="111" t="s">
        <v>35</v>
      </c>
      <c r="C49" s="112"/>
      <c r="D49" s="113"/>
      <c r="E49" s="91">
        <f>SUM(E47:E48,E43,E34,E18)</f>
        <v>0</v>
      </c>
    </row>
    <row r="50" spans="1:5" ht="15.75" thickBot="1" x14ac:dyDescent="0.3">
      <c r="A50" s="3"/>
      <c r="B50" s="111" t="s">
        <v>36</v>
      </c>
      <c r="C50" s="112"/>
      <c r="D50" s="113"/>
      <c r="E50" s="92">
        <f>(E49*20)/100</f>
        <v>0</v>
      </c>
    </row>
    <row r="51" spans="1:5" ht="19.5" thickBot="1" x14ac:dyDescent="0.35">
      <c r="A51" s="4"/>
      <c r="B51" s="114" t="s">
        <v>42</v>
      </c>
      <c r="C51" s="115"/>
      <c r="D51" s="116"/>
      <c r="E51" s="93">
        <f>SUM(E49:E50)</f>
        <v>0</v>
      </c>
    </row>
    <row r="52" spans="1:5" ht="15.75" thickTop="1" x14ac:dyDescent="0.25"/>
  </sheetData>
  <sheetProtection password="8560" sheet="1" objects="1" scenarios="1"/>
  <dataConsolidate/>
  <customSheetViews>
    <customSheetView guid="{D6AAF851-1731-43C6-A55B-783DB5DF2521}" fitToPage="1" hiddenRows="1">
      <selection activeCell="H16" sqref="H16"/>
      <pageMargins left="0.39370078740157483" right="0.39370078740157483" top="0.39370078740157483" bottom="0.39370078740157483" header="0" footer="0.31496062992125984"/>
      <pageSetup paperSize="9" scale="93" orientation="portrait" horizontalDpi="300" verticalDpi="300" r:id="rId1"/>
    </customSheetView>
  </customSheetViews>
  <mergeCells count="19">
    <mergeCell ref="B51:D51"/>
    <mergeCell ref="A44:A45"/>
    <mergeCell ref="A8:A10"/>
    <mergeCell ref="A11:A13"/>
    <mergeCell ref="A14:A16"/>
    <mergeCell ref="A20:A21"/>
    <mergeCell ref="A24:A26"/>
    <mergeCell ref="A27:A28"/>
    <mergeCell ref="A22:A23"/>
    <mergeCell ref="A30:A32"/>
    <mergeCell ref="A36:A38"/>
    <mergeCell ref="A39:A40"/>
    <mergeCell ref="B48:D48"/>
    <mergeCell ref="B49:D49"/>
    <mergeCell ref="F22:F23"/>
    <mergeCell ref="D2:E2"/>
    <mergeCell ref="D3:E3"/>
    <mergeCell ref="D4:E4"/>
    <mergeCell ref="B50:D50"/>
  </mergeCells>
  <dataValidations count="15">
    <dataValidation type="whole" allowBlank="1" showInputMessage="1" showErrorMessage="1" sqref="D8:D9 D13:D16 D30:D32">
      <formula1>0</formula1>
      <formula2>3000</formula2>
    </dataValidation>
    <dataValidation type="whole" allowBlank="1" showInputMessage="1" showErrorMessage="1" sqref="D45">
      <formula1>0</formula1>
      <formula2>15</formula2>
    </dataValidation>
    <dataValidation type="custom" errorStyle="information" allowBlank="1" showInputMessage="1" showErrorMessage="1" errorTitle="NUMEROS NECESSAIRES" error="Pensez à saisir les numéros des boucles à recommander sur l'onglet Boucles à recommander" sqref="D12">
      <formula1>"SI(*N+C1BVAL(D11:D12)&gt;0;VRAI)"</formula1>
    </dataValidation>
    <dataValidation type="custom" errorStyle="information" allowBlank="1" showInputMessage="1" showErrorMessage="1" errorTitle="NUMEROS NECESSAIRES" error="Pensez à saisir les numéros des boucles à recommander sur l'onglet Boucles à recommander" sqref="D27:D28">
      <formula1>"SI(NBVAL(D25:D26)&gt;0;VRAI)"</formula1>
    </dataValidation>
    <dataValidation type="custom" errorStyle="information" allowBlank="1" showInputMessage="1" showErrorMessage="1" errorTitle="NUMEROS NECESSAIRES" error="Pensez à saisir les numéros des boucles à recommander sur l'onglet Boucles à recommander" sqref="D39:D40">
      <formula1>"si(NBVAL(D37:D38)&gt;0;VRAI)"</formula1>
    </dataValidation>
    <dataValidation type="custom" errorStyle="information" allowBlank="1" showInputMessage="1" showErrorMessage="1" errorTitle="NUMEROS NECESSAIRES" error="Pensez à saisir les numéros des boucles à recommander sur l'onglet Boucles à recommander" sqref="D10:D11">
      <formula1>"SI(NBVAL(D10:D12)&gt;0;VRAI)"</formula1>
    </dataValidation>
    <dataValidation type="custom" errorStyle="information" allowBlank="1" showInputMessage="1" showErrorMessage="1" errorTitle="NUMEROS NECESSAIRES" error="Pensez à saisir les numéros des boucles à recommander sur l'onglet Boucles à recommander" sqref="D26">
      <formula1>"SI(NBVAL(D24)&gt;0;VRAI)"</formula1>
    </dataValidation>
    <dataValidation type="custom" errorStyle="information" allowBlank="1" showInputMessage="1" showErrorMessage="1" errorTitle="NUMEROS NECESSAIRES" error="Pensez à saisir les numéros des boucles à recommander sur l'onglet Boucles à recommander" sqref="D38">
      <formula1>"SI(NBVAL(D36)&gt;0;VRAI)"</formula1>
    </dataValidation>
    <dataValidation allowBlank="1" showInputMessage="1" showErrorMessage="1" promptTitle="COMMANDE PAR MULTIPLES" prompt="Attention, vous devez commander ces boucles en multiples de 10 ou de 20 selon le modèle" sqref="D25"/>
    <dataValidation allowBlank="1" showInputMessage="1" showErrorMessage="1" prompt="Attention, vous devez commander ces boucles par multiples de 20 " sqref="D22"/>
    <dataValidation allowBlank="1" showInputMessage="1" showErrorMessage="1" prompt="Attention, vous devez commander ces boucles en multiples de 10" sqref="D23"/>
    <dataValidation allowBlank="1" showInputMessage="1" showErrorMessage="1" prompt="Attention, vous devez commander ces boucles en multiples de 20" sqref="D24"/>
    <dataValidation allowBlank="1" showInputMessage="1" showErrorMessage="1" prompt="Attention, vous devez commander ces boucles en multiples de 20 " sqref="D29"/>
    <dataValidation type="whole" allowBlank="1" showInputMessage="1" showErrorMessage="1" prompt="Attention, vous devez commander ces boucles en multiples de 10" sqref="D36">
      <formula1>0</formula1>
      <formula2>3000</formula2>
    </dataValidation>
    <dataValidation type="whole" allowBlank="1" showInputMessage="1" showErrorMessage="1" prompt="Attention, vous devez commander ces boucles en multiples de 5" sqref="D37">
      <formula1>0</formula1>
      <formula2>3000</formula2>
    </dataValidation>
  </dataValidations>
  <pageMargins left="0.39370078740157483" right="0.39370078740157483" top="0.39370078740157483" bottom="0.39370078740157483" header="0" footer="0.31496062992125984"/>
  <pageSetup paperSize="9" scale="89" orientation="portrait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I42"/>
  <sheetViews>
    <sheetView showGridLines="0" workbookViewId="0">
      <selection activeCell="C14" sqref="C14"/>
    </sheetView>
  </sheetViews>
  <sheetFormatPr baseColWidth="10" defaultRowHeight="15" x14ac:dyDescent="0.25"/>
  <cols>
    <col min="5" max="5" width="4.7109375" customWidth="1"/>
  </cols>
  <sheetData>
    <row r="1" spans="1:9" ht="45" customHeight="1" x14ac:dyDescent="0.25">
      <c r="A1" s="135"/>
      <c r="B1" s="135"/>
      <c r="C1" s="135"/>
      <c r="D1" s="135"/>
      <c r="E1" s="135"/>
      <c r="F1" s="135"/>
      <c r="G1" s="135"/>
      <c r="H1" s="135"/>
      <c r="I1" s="135"/>
    </row>
    <row r="3" spans="1:9" ht="19.5" x14ac:dyDescent="0.25">
      <c r="A3" s="6"/>
      <c r="B3" t="s">
        <v>44</v>
      </c>
      <c r="F3" s="6"/>
      <c r="G3" t="s">
        <v>46</v>
      </c>
    </row>
    <row r="4" spans="1:9" ht="30" customHeight="1" x14ac:dyDescent="0.25">
      <c r="B4" s="136" t="s">
        <v>45</v>
      </c>
      <c r="C4" s="136"/>
      <c r="D4" s="136"/>
      <c r="G4" s="136" t="s">
        <v>49</v>
      </c>
      <c r="H4" s="136"/>
      <c r="I4" s="136"/>
    </row>
    <row r="6" spans="1:9" ht="30" x14ac:dyDescent="0.25">
      <c r="A6" s="8" t="s">
        <v>47</v>
      </c>
      <c r="B6" s="8" t="s">
        <v>48</v>
      </c>
      <c r="C6" s="8" t="s">
        <v>47</v>
      </c>
      <c r="D6" s="8" t="s">
        <v>48</v>
      </c>
      <c r="E6" s="7"/>
      <c r="F6" s="8" t="s">
        <v>47</v>
      </c>
      <c r="G6" s="8" t="s">
        <v>48</v>
      </c>
      <c r="H6" s="8" t="s">
        <v>47</v>
      </c>
      <c r="I6" s="8" t="s">
        <v>48</v>
      </c>
    </row>
    <row r="7" spans="1:9" x14ac:dyDescent="0.25">
      <c r="A7" s="11"/>
      <c r="B7" s="11"/>
      <c r="C7" s="11"/>
      <c r="D7" s="11"/>
      <c r="F7" s="11"/>
      <c r="G7" s="11"/>
      <c r="H7" s="11"/>
      <c r="I7" s="11"/>
    </row>
    <row r="8" spans="1:9" x14ac:dyDescent="0.25">
      <c r="A8" s="11"/>
      <c r="B8" s="11"/>
      <c r="C8" s="11"/>
      <c r="D8" s="11"/>
      <c r="F8" s="11"/>
      <c r="G8" s="11"/>
      <c r="H8" s="11"/>
      <c r="I8" s="11"/>
    </row>
    <row r="9" spans="1:9" x14ac:dyDescent="0.25">
      <c r="A9" s="11"/>
      <c r="B9" s="11"/>
      <c r="C9" s="11"/>
      <c r="D9" s="11"/>
      <c r="F9" s="11"/>
      <c r="G9" s="11"/>
      <c r="H9" s="11"/>
      <c r="I9" s="11"/>
    </row>
    <row r="10" spans="1:9" x14ac:dyDescent="0.25">
      <c r="A10" s="11"/>
      <c r="B10" s="11"/>
      <c r="C10" s="11"/>
      <c r="D10" s="11"/>
      <c r="F10" s="11"/>
      <c r="G10" s="11"/>
      <c r="H10" s="11"/>
      <c r="I10" s="11"/>
    </row>
    <row r="11" spans="1:9" x14ac:dyDescent="0.25">
      <c r="A11" s="11"/>
      <c r="B11" s="11"/>
      <c r="C11" s="11"/>
      <c r="D11" s="11"/>
      <c r="F11" s="11"/>
      <c r="G11" s="11"/>
      <c r="H11" s="11"/>
      <c r="I11" s="11"/>
    </row>
    <row r="12" spans="1:9" x14ac:dyDescent="0.25">
      <c r="A12" s="11"/>
      <c r="B12" s="11"/>
      <c r="C12" s="11"/>
      <c r="D12" s="11"/>
      <c r="F12" s="11"/>
      <c r="G12" s="11"/>
      <c r="H12" s="11"/>
      <c r="I12" s="11"/>
    </row>
    <row r="13" spans="1:9" x14ac:dyDescent="0.25">
      <c r="A13" s="11"/>
      <c r="B13" s="11"/>
      <c r="C13" s="11"/>
      <c r="D13" s="11"/>
      <c r="F13" s="11"/>
      <c r="G13" s="11"/>
      <c r="H13" s="11"/>
      <c r="I13" s="11"/>
    </row>
    <row r="14" spans="1:9" x14ac:dyDescent="0.25">
      <c r="A14" s="11"/>
      <c r="B14" s="11"/>
      <c r="C14" s="11"/>
      <c r="D14" s="11"/>
      <c r="F14" s="11"/>
      <c r="G14" s="11"/>
      <c r="H14" s="11"/>
      <c r="I14" s="11"/>
    </row>
    <row r="15" spans="1:9" x14ac:dyDescent="0.25">
      <c r="A15" s="11"/>
      <c r="B15" s="11"/>
      <c r="C15" s="11"/>
      <c r="D15" s="11"/>
      <c r="F15" s="11"/>
      <c r="G15" s="11"/>
      <c r="H15" s="11"/>
      <c r="I15" s="11"/>
    </row>
    <row r="16" spans="1:9" x14ac:dyDescent="0.25">
      <c r="A16" s="11"/>
      <c r="B16" s="11"/>
      <c r="C16" s="11"/>
      <c r="D16" s="11"/>
      <c r="F16" s="11"/>
      <c r="G16" s="11"/>
      <c r="H16" s="11"/>
      <c r="I16" s="11"/>
    </row>
    <row r="17" spans="1:9" x14ac:dyDescent="0.25">
      <c r="A17" s="11"/>
      <c r="B17" s="11"/>
      <c r="C17" s="11"/>
      <c r="D17" s="11"/>
      <c r="F17" s="11"/>
      <c r="G17" s="11"/>
      <c r="H17" s="11"/>
      <c r="I17" s="11"/>
    </row>
    <row r="18" spans="1:9" x14ac:dyDescent="0.25">
      <c r="A18" s="11"/>
      <c r="B18" s="11"/>
      <c r="C18" s="11"/>
      <c r="D18" s="11"/>
      <c r="F18" s="11"/>
      <c r="G18" s="11"/>
      <c r="H18" s="11"/>
      <c r="I18" s="11"/>
    </row>
    <row r="19" spans="1:9" x14ac:dyDescent="0.25">
      <c r="A19" s="11"/>
      <c r="B19" s="11"/>
      <c r="C19" s="11"/>
      <c r="D19" s="11"/>
      <c r="F19" s="11"/>
      <c r="G19" s="11"/>
      <c r="H19" s="11"/>
      <c r="I19" s="11"/>
    </row>
    <row r="20" spans="1:9" x14ac:dyDescent="0.25">
      <c r="A20" s="11"/>
      <c r="B20" s="11"/>
      <c r="C20" s="11"/>
      <c r="D20" s="11"/>
      <c r="F20" s="11"/>
      <c r="G20" s="11"/>
      <c r="H20" s="11"/>
      <c r="I20" s="11"/>
    </row>
    <row r="21" spans="1:9" x14ac:dyDescent="0.25">
      <c r="A21" s="11"/>
      <c r="B21" s="11"/>
      <c r="C21" s="11"/>
      <c r="D21" s="11"/>
      <c r="F21" s="11"/>
      <c r="G21" s="11"/>
      <c r="H21" s="11"/>
      <c r="I21" s="11"/>
    </row>
    <row r="22" spans="1:9" x14ac:dyDescent="0.25">
      <c r="A22" s="11"/>
      <c r="B22" s="11"/>
      <c r="C22" s="11"/>
      <c r="D22" s="11"/>
      <c r="F22" s="11"/>
      <c r="G22" s="11"/>
      <c r="H22" s="11"/>
      <c r="I22" s="11"/>
    </row>
    <row r="23" spans="1:9" x14ac:dyDescent="0.25">
      <c r="A23" s="11"/>
      <c r="B23" s="11"/>
      <c r="C23" s="11"/>
      <c r="D23" s="11"/>
      <c r="F23" s="11"/>
      <c r="G23" s="11"/>
      <c r="H23" s="11"/>
      <c r="I23" s="11"/>
    </row>
    <row r="24" spans="1:9" x14ac:dyDescent="0.25">
      <c r="A24" s="11"/>
      <c r="B24" s="11"/>
      <c r="C24" s="11"/>
      <c r="D24" s="11"/>
      <c r="F24" s="11"/>
      <c r="G24" s="11"/>
      <c r="H24" s="11"/>
      <c r="I24" s="11"/>
    </row>
    <row r="25" spans="1:9" x14ac:dyDescent="0.25">
      <c r="A25" s="11"/>
      <c r="B25" s="11"/>
      <c r="C25" s="11"/>
      <c r="D25" s="11"/>
      <c r="F25" s="11"/>
      <c r="G25" s="11"/>
      <c r="H25" s="11"/>
      <c r="I25" s="11"/>
    </row>
    <row r="27" spans="1:9" s="9" customFormat="1" ht="55.5" customHeight="1" x14ac:dyDescent="0.25">
      <c r="A27" s="135"/>
      <c r="B27" s="135"/>
      <c r="C27" s="135"/>
      <c r="D27" s="135"/>
      <c r="E27" s="135"/>
      <c r="F27" s="135"/>
      <c r="G27" s="135"/>
      <c r="H27" s="135"/>
      <c r="I27" s="135"/>
    </row>
    <row r="28" spans="1:9" s="5" customFormat="1" ht="19.5" customHeight="1" x14ac:dyDescent="0.25">
      <c r="B28" s="10"/>
      <c r="C28" s="137" t="s">
        <v>50</v>
      </c>
      <c r="D28" s="137"/>
      <c r="E28" s="137"/>
      <c r="F28" s="137"/>
      <c r="G28" s="137"/>
      <c r="H28" s="137"/>
      <c r="I28" s="137"/>
    </row>
    <row r="30" spans="1:9" ht="30" customHeight="1" x14ac:dyDescent="0.25">
      <c r="A30" s="8" t="s">
        <v>47</v>
      </c>
      <c r="B30" s="8" t="s">
        <v>48</v>
      </c>
      <c r="C30" s="8" t="s">
        <v>47</v>
      </c>
      <c r="D30" s="8" t="s">
        <v>48</v>
      </c>
      <c r="F30" s="8" t="s">
        <v>47</v>
      </c>
      <c r="G30" s="8" t="s">
        <v>48</v>
      </c>
      <c r="H30" s="8" t="s">
        <v>47</v>
      </c>
      <c r="I30" s="8" t="s">
        <v>48</v>
      </c>
    </row>
    <row r="31" spans="1:9" x14ac:dyDescent="0.25">
      <c r="A31" s="11"/>
      <c r="B31" s="11"/>
      <c r="C31" s="11"/>
      <c r="D31" s="11"/>
      <c r="F31" s="11"/>
      <c r="G31" s="11"/>
      <c r="H31" s="11"/>
      <c r="I31" s="11"/>
    </row>
    <row r="32" spans="1:9" x14ac:dyDescent="0.25">
      <c r="A32" s="11"/>
      <c r="B32" s="11"/>
      <c r="C32" s="11"/>
      <c r="D32" s="11"/>
      <c r="F32" s="11"/>
      <c r="G32" s="11"/>
      <c r="H32" s="11"/>
      <c r="I32" s="11"/>
    </row>
    <row r="33" spans="1:9" x14ac:dyDescent="0.25">
      <c r="A33" s="11"/>
      <c r="B33" s="11"/>
      <c r="C33" s="11"/>
      <c r="D33" s="11"/>
      <c r="F33" s="11"/>
      <c r="G33" s="11"/>
      <c r="H33" s="11"/>
      <c r="I33" s="11"/>
    </row>
    <row r="34" spans="1:9" x14ac:dyDescent="0.25">
      <c r="A34" s="11"/>
      <c r="B34" s="11"/>
      <c r="C34" s="11"/>
      <c r="D34" s="11"/>
      <c r="F34" s="11"/>
      <c r="G34" s="11"/>
      <c r="H34" s="11"/>
      <c r="I34" s="11"/>
    </row>
    <row r="35" spans="1:9" x14ac:dyDescent="0.25">
      <c r="A35" s="11"/>
      <c r="B35" s="11"/>
      <c r="C35" s="11"/>
      <c r="D35" s="11"/>
      <c r="F35" s="11"/>
      <c r="G35" s="11"/>
      <c r="H35" s="11"/>
      <c r="I35" s="11"/>
    </row>
    <row r="36" spans="1:9" x14ac:dyDescent="0.25">
      <c r="A36" s="11"/>
      <c r="B36" s="11"/>
      <c r="C36" s="11"/>
      <c r="D36" s="11"/>
      <c r="F36" s="11"/>
      <c r="G36" s="11"/>
      <c r="H36" s="11"/>
      <c r="I36" s="11"/>
    </row>
    <row r="37" spans="1:9" x14ac:dyDescent="0.25">
      <c r="A37" s="11"/>
      <c r="B37" s="11"/>
      <c r="C37" s="11"/>
      <c r="D37" s="11"/>
      <c r="F37" s="11"/>
      <c r="G37" s="11"/>
      <c r="H37" s="11"/>
      <c r="I37" s="11"/>
    </row>
    <row r="38" spans="1:9" x14ac:dyDescent="0.25">
      <c r="A38" s="11"/>
      <c r="B38" s="11"/>
      <c r="C38" s="11"/>
      <c r="D38" s="11"/>
      <c r="F38" s="11"/>
      <c r="G38" s="11"/>
      <c r="H38" s="11"/>
      <c r="I38" s="11"/>
    </row>
    <row r="39" spans="1:9" x14ac:dyDescent="0.25">
      <c r="A39" s="11"/>
      <c r="B39" s="11"/>
      <c r="C39" s="11"/>
      <c r="D39" s="11"/>
      <c r="F39" s="11"/>
      <c r="G39" s="11"/>
      <c r="H39" s="11"/>
      <c r="I39" s="11"/>
    </row>
    <row r="40" spans="1:9" x14ac:dyDescent="0.25">
      <c r="A40" s="11"/>
      <c r="B40" s="11"/>
      <c r="C40" s="11"/>
      <c r="D40" s="11"/>
      <c r="F40" s="11"/>
      <c r="G40" s="11"/>
      <c r="H40" s="11"/>
      <c r="I40" s="11"/>
    </row>
    <row r="41" spans="1:9" x14ac:dyDescent="0.25">
      <c r="A41" s="11"/>
      <c r="B41" s="11"/>
      <c r="C41" s="11"/>
      <c r="D41" s="11"/>
      <c r="F41" s="11"/>
      <c r="G41" s="11"/>
      <c r="H41" s="11"/>
      <c r="I41" s="11"/>
    </row>
    <row r="42" spans="1:9" x14ac:dyDescent="0.25">
      <c r="A42" s="11"/>
      <c r="B42" s="11"/>
      <c r="C42" s="11"/>
      <c r="D42" s="11"/>
      <c r="F42" s="11"/>
      <c r="G42" s="11"/>
      <c r="H42" s="11"/>
      <c r="I42" s="11"/>
    </row>
  </sheetData>
  <sheetProtection password="8560" sheet="1" objects="1" scenarios="1"/>
  <customSheetViews>
    <customSheetView guid="{D6AAF851-1731-43C6-A55B-783DB5DF2521}" showPageBreaks="1" printArea="1">
      <selection activeCell="I42" sqref="A1:I42"/>
      <pageMargins left="0.7" right="0.7" top="0.75" bottom="0.75" header="0.3" footer="0.3"/>
      <pageSetup paperSize="9" orientation="portrait" horizontalDpi="300" verticalDpi="300" r:id="rId1"/>
    </customSheetView>
  </customSheetViews>
  <mergeCells count="5">
    <mergeCell ref="A1:I1"/>
    <mergeCell ref="B4:D4"/>
    <mergeCell ref="G4:I4"/>
    <mergeCell ref="C28:I28"/>
    <mergeCell ref="A27:I27"/>
  </mergeCells>
  <pageMargins left="0.7" right="0.7" top="0.75" bottom="0.75" header="0.3" footer="0.3"/>
  <pageSetup paperSize="9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5</xdr:col>
                    <xdr:colOff>495300</xdr:colOff>
                    <xdr:row>2</xdr:row>
                    <xdr:rowOff>38100</xdr:rowOff>
                  </from>
                  <to>
                    <xdr:col>5</xdr:col>
                    <xdr:colOff>752475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0</xdr:col>
                    <xdr:colOff>495300</xdr:colOff>
                    <xdr:row>2</xdr:row>
                    <xdr:rowOff>28575</xdr:rowOff>
                  </from>
                  <to>
                    <xdr:col>1</xdr:col>
                    <xdr:colOff>38100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</xdr:col>
                    <xdr:colOff>495300</xdr:colOff>
                    <xdr:row>26</xdr:row>
                    <xdr:rowOff>695325</xdr:rowOff>
                  </from>
                  <to>
                    <xdr:col>2</xdr:col>
                    <xdr:colOff>38100</xdr:colOff>
                    <xdr:row>27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Notice</vt:lpstr>
      <vt:lpstr>Bon de commande</vt:lpstr>
      <vt:lpstr>Boucles a recommander</vt:lpstr>
      <vt:lpstr>'Bon de commande'!Zone_d_impression</vt:lpstr>
      <vt:lpstr>'Boucles a recommander'!Zone_d_impression</vt:lpstr>
    </vt:vector>
  </TitlesOfParts>
  <Company>Chambre d'Agriculture de Haute-Marne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Anne-Sophie CLAUDON</dc:creator>
  <cp:lastModifiedBy>Anne-Sophie CLAUDON</cp:lastModifiedBy>
  <cp:lastPrinted>2018-12-20T15:55:42Z</cp:lastPrinted>
  <dcterms:created xsi:type="dcterms:W3CDTF">2018-12-19T15:43:08Z</dcterms:created>
  <dcterms:modified xsi:type="dcterms:W3CDTF">2018-12-20T16:36:04Z</dcterms:modified>
</cp:coreProperties>
</file>